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5" windowWidth="15195" windowHeight="7815" activeTab="0"/>
  </bookViews>
  <sheets>
    <sheet name="Customer Order Form" sheetId="1" r:id="rId1"/>
  </sheets>
  <definedNames>
    <definedName name="_xlnm.Print_Area" localSheetId="0">'Customer Order Form'!$A$1:$I$79</definedName>
    <definedName name="_xlnm.Print_Titles" localSheetId="0">'Customer Order Form'!$27:$27</definedName>
  </definedNames>
  <calcPr fullCalcOnLoad="1"/>
</workbook>
</file>

<file path=xl/sharedStrings.xml><?xml version="1.0" encoding="utf-8"?>
<sst xmlns="http://schemas.openxmlformats.org/spreadsheetml/2006/main" count="181" uniqueCount="130">
  <si>
    <t>Size</t>
  </si>
  <si>
    <t>Order
Qty</t>
  </si>
  <si>
    <t>205/60R16 92H</t>
  </si>
  <si>
    <t>Bill To Information:</t>
  </si>
  <si>
    <t>Ship To Information:</t>
  </si>
  <si>
    <t>Company:</t>
  </si>
  <si>
    <t>Address:</t>
  </si>
  <si>
    <t>City, St, Zip:</t>
  </si>
  <si>
    <t>Contact:</t>
  </si>
  <si>
    <t>Order Date:</t>
  </si>
  <si>
    <t>P.O.#</t>
  </si>
  <si>
    <t>Requested Delivery Date:</t>
  </si>
  <si>
    <t>Fill Size # 1</t>
  </si>
  <si>
    <t>Reduction Size # 1</t>
  </si>
  <si>
    <t>Fill Size # 2</t>
  </si>
  <si>
    <t>Reduction Size # 2</t>
  </si>
  <si>
    <t>Comments:</t>
  </si>
  <si>
    <t>Notes:</t>
  </si>
  <si>
    <t>Order Qty:</t>
  </si>
  <si>
    <t>Cube Total:</t>
  </si>
  <si>
    <t>% Filled:</t>
  </si>
  <si>
    <t>% Filled</t>
  </si>
  <si>
    <t>40' HQ</t>
  </si>
  <si>
    <t>Total QTY:</t>
  </si>
  <si>
    <t>195/60R15 88H</t>
  </si>
  <si>
    <t>205/60R15 91H</t>
  </si>
  <si>
    <t>Product
Code</t>
  </si>
  <si>
    <t>Line</t>
  </si>
  <si>
    <t>Total
Points</t>
  </si>
  <si>
    <t>185/60R15 84T</t>
  </si>
  <si>
    <t>215/60R15 94H</t>
  </si>
  <si>
    <t>215/65R16 98T</t>
  </si>
  <si>
    <t>205/55R16 91H</t>
  </si>
  <si>
    <t>225/50R16 92H</t>
  </si>
  <si>
    <t>Points Per Unit</t>
  </si>
  <si>
    <t>We will make every attempt to deliver as requested,
but date cannot be guaranteed.</t>
  </si>
  <si>
    <t>SOLAR 4XS FD Order Form</t>
  </si>
  <si>
    <t>1)  All orders must be submitted by the 1st of the month</t>
  </si>
  <si>
    <t>2)  1,000 points = 1 full container</t>
  </si>
  <si>
    <t>SLS16</t>
  </si>
  <si>
    <t>SLS24</t>
  </si>
  <si>
    <t>SLS25</t>
  </si>
  <si>
    <t>SLS26</t>
  </si>
  <si>
    <t>SLS61</t>
  </si>
  <si>
    <t>SLS62</t>
  </si>
  <si>
    <t>SLS33</t>
  </si>
  <si>
    <t>SLS35</t>
  </si>
  <si>
    <t>SLS29</t>
  </si>
  <si>
    <t>SLS31</t>
  </si>
  <si>
    <t>SLS27</t>
  </si>
  <si>
    <t>SLS40</t>
  </si>
  <si>
    <t>SLS44</t>
  </si>
  <si>
    <t>SLS65</t>
  </si>
  <si>
    <t>SLS73</t>
  </si>
  <si>
    <t>SLS41</t>
  </si>
  <si>
    <t>SLS43</t>
  </si>
  <si>
    <t>SLS22</t>
  </si>
  <si>
    <t>SLS55</t>
  </si>
  <si>
    <t>SLS18</t>
  </si>
  <si>
    <t>SLS48</t>
  </si>
  <si>
    <t>SLS52</t>
  </si>
  <si>
    <t>SLS42</t>
  </si>
  <si>
    <t>SLS57</t>
  </si>
  <si>
    <t>SLS67</t>
  </si>
  <si>
    <t>SLS70</t>
  </si>
  <si>
    <t>175/70R13 82S</t>
  </si>
  <si>
    <t>185/70R14 88S</t>
  </si>
  <si>
    <t>195/70R14 91S</t>
  </si>
  <si>
    <t>205/70R14 95S</t>
  </si>
  <si>
    <t>175/65R14 82H</t>
  </si>
  <si>
    <t>185/65R14 86H</t>
  </si>
  <si>
    <t>185/60R14 82H</t>
  </si>
  <si>
    <t>195/60R14 86H</t>
  </si>
  <si>
    <t>205/70R15 96S</t>
  </si>
  <si>
    <t>215/70R15 98S</t>
  </si>
  <si>
    <t>185/65R15 88H</t>
  </si>
  <si>
    <t>195/65R15 91H</t>
  </si>
  <si>
    <t>205/65R15 94H</t>
  </si>
  <si>
    <t>215/65R15 96H</t>
  </si>
  <si>
    <t>215/60R16 95H</t>
  </si>
  <si>
    <t>225/60R16 98H</t>
  </si>
  <si>
    <t>215/55R16 93H</t>
  </si>
  <si>
    <t>205/50R16 87H</t>
  </si>
  <si>
    <t>SOLAR 4XS</t>
  </si>
  <si>
    <t>SLS99</t>
  </si>
  <si>
    <t>SLS66</t>
  </si>
  <si>
    <t>SLS63</t>
  </si>
  <si>
    <t>SLS76</t>
  </si>
  <si>
    <t>SLS49</t>
  </si>
  <si>
    <t>SLS96</t>
  </si>
  <si>
    <t>SLS08</t>
  </si>
  <si>
    <t>SLS88</t>
  </si>
  <si>
    <t>SLS89</t>
  </si>
  <si>
    <t>SLS71</t>
  </si>
  <si>
    <t>Thailand</t>
  </si>
  <si>
    <t>INDONESIA</t>
  </si>
  <si>
    <t>Indonesia</t>
  </si>
  <si>
    <t>215/65R17 99T</t>
  </si>
  <si>
    <t>225/50R17 94V</t>
  </si>
  <si>
    <t>215/55R17 94V</t>
  </si>
  <si>
    <t>225/45R17 91H</t>
  </si>
  <si>
    <t>225/65R17 101S</t>
  </si>
  <si>
    <t>225/55R17 97V</t>
  </si>
  <si>
    <t>235/55R17 98H</t>
  </si>
  <si>
    <t>215/60R17 96T</t>
  </si>
  <si>
    <t>225/60R17 99T</t>
  </si>
  <si>
    <t>235/65R16 103T</t>
  </si>
  <si>
    <t>THAILAND</t>
  </si>
  <si>
    <t>Please specify fill and cut sizes including article #.  If not noted the factory will select.</t>
  </si>
  <si>
    <t>195/65R14 89T *</t>
  </si>
  <si>
    <t>SDL65A</t>
  </si>
  <si>
    <t>SDL55A</t>
  </si>
  <si>
    <t>195/55R16 87V *</t>
  </si>
  <si>
    <t>SDL50A</t>
  </si>
  <si>
    <t xml:space="preserve">195/55R15 85V *  </t>
  </si>
  <si>
    <t>245/50R16 96H *</t>
  </si>
  <si>
    <t>215/50R17 91V *</t>
  </si>
  <si>
    <t>225/55R16 95H *</t>
  </si>
  <si>
    <t>* Branded Doral SDL-A</t>
  </si>
  <si>
    <t>SLS54</t>
  </si>
  <si>
    <t>205/65R16 95H</t>
  </si>
  <si>
    <t>SLS83</t>
  </si>
  <si>
    <t>225/65R16 100T</t>
  </si>
  <si>
    <t>SLS10</t>
  </si>
  <si>
    <t>175/65R15 84H</t>
  </si>
  <si>
    <t>SLS11</t>
  </si>
  <si>
    <t>195/50R16 84V</t>
  </si>
  <si>
    <t>SLS14</t>
  </si>
  <si>
    <t>225/45R18 95V XL</t>
  </si>
  <si>
    <t>***5 NEW SIZES NOW AVAIALBLE***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</si>
</sst>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0_ "/>
    <numFmt numFmtId="167" formatCode="0.0_ "/>
    <numFmt numFmtId="168" formatCode="0.00000"/>
    <numFmt numFmtId="169" formatCode="0.0000000"/>
    <numFmt numFmtId="170" formatCode="0_ "/>
    <numFmt numFmtId="171" formatCode="[$-409]dddd\,\ mmmm\ dd\,\ yyyy"/>
    <numFmt numFmtId="172" formatCode="[$-409]h:mm:ss\ AM/PM"/>
    <numFmt numFmtId="173" formatCode="0.00000000"/>
    <numFmt numFmtId="174" formatCode="0.000000"/>
    <numFmt numFmtId="175" formatCode="0.0000"/>
    <numFmt numFmtId="176" formatCode="0.000"/>
    <numFmt numFmtId="177" formatCode="&quot;$&quot;#,##0.0000"/>
    <numFmt numFmtId="178" formatCode="&quot;$&quot;#,##0.0000_);[Red]\(&quot;$&quot;#,##0.0000\)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$&quot;#,##0.000_);[Red]\(&quot;$&quot;#,##0.000\)"/>
    <numFmt numFmtId="185" formatCode="&quot;$&quot;#,##0.00000"/>
    <numFmt numFmtId="186" formatCode="&quot;$&quot;#,##0.000"/>
    <numFmt numFmtId="187" formatCode="&quot;$&quot;#,##0.0"/>
    <numFmt numFmtId="188" formatCode="&quot;$&quot;#,##0"/>
    <numFmt numFmtId="189" formatCode="0.0%"/>
    <numFmt numFmtId="190" formatCode="_(* #,##0_);_(* \(#,##0\);_(* &quot;-&quot;??_);_(@_)"/>
  </numFmts>
  <fonts count="72">
    <font>
      <sz val="10"/>
      <color indexed="8"/>
      <name val="Arial"/>
      <family val="2"/>
    </font>
    <font>
      <u val="single"/>
      <sz val="14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細明體"/>
      <family val="3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4"/>
      <color indexed="10"/>
      <name val="Calibri"/>
      <family val="2"/>
    </font>
    <font>
      <b/>
      <i/>
      <sz val="14"/>
      <color indexed="10"/>
      <name val="Calibri"/>
      <family val="2"/>
    </font>
    <font>
      <sz val="14"/>
      <color indexed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20"/>
      <color indexed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sz val="11"/>
      <color indexed="18"/>
      <name val="Calibri"/>
      <family val="2"/>
    </font>
    <font>
      <b/>
      <i/>
      <sz val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1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4"/>
      <color rgb="FFFF0000"/>
      <name val="Calibri"/>
      <family val="2"/>
    </font>
    <font>
      <b/>
      <i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7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7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7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7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7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7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7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7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7" fillId="8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7" fillId="14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7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8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8" fillId="1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8" fillId="18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8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8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8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8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8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8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8" fillId="28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8" fillId="30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8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9" fillId="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10" fillId="45" borderId="1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56" fillId="46" borderId="2" applyNumberFormat="0" applyAlignment="0" applyProtection="0"/>
    <xf numFmtId="0" fontId="11" fillId="47" borderId="3" applyNumberFormat="0" applyAlignment="0" applyProtection="0"/>
    <xf numFmtId="0" fontId="57" fillId="48" borderId="4" applyNumberFormat="0" applyAlignment="0" applyProtection="0"/>
    <xf numFmtId="0" fontId="57" fillId="48" borderId="4" applyNumberFormat="0" applyAlignment="0" applyProtection="0"/>
    <xf numFmtId="0" fontId="57" fillId="48" borderId="4" applyNumberFormat="0" applyAlignment="0" applyProtection="0"/>
    <xf numFmtId="0" fontId="57" fillId="48" borderId="4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2" borderId="1" applyNumberFormat="0" applyAlignment="0" applyProtection="0"/>
    <xf numFmtId="0" fontId="61" fillId="50" borderId="2" applyNumberFormat="0" applyAlignment="0" applyProtection="0"/>
    <xf numFmtId="0" fontId="61" fillId="50" borderId="2" applyNumberFormat="0" applyAlignment="0" applyProtection="0"/>
    <xf numFmtId="0" fontId="61" fillId="50" borderId="2" applyNumberFormat="0" applyAlignment="0" applyProtection="0"/>
    <xf numFmtId="0" fontId="61" fillId="50" borderId="2" applyNumberFormat="0" applyAlignment="0" applyProtection="0"/>
    <xf numFmtId="0" fontId="18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19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63" fillId="52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8" fillId="0" borderId="0">
      <alignment/>
      <protection/>
    </xf>
    <xf numFmtId="0" fontId="26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3" fillId="0" borderId="0">
      <alignment/>
      <protection/>
    </xf>
    <xf numFmtId="0" fontId="58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6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58" fillId="0" borderId="0">
      <alignment/>
      <protection/>
    </xf>
    <xf numFmtId="0" fontId="53" fillId="0" borderId="0">
      <alignment/>
      <protection/>
    </xf>
    <xf numFmtId="0" fontId="6" fillId="0" borderId="0">
      <alignment vertical="top"/>
      <protection/>
    </xf>
    <xf numFmtId="0" fontId="58" fillId="0" borderId="0">
      <alignment/>
      <protection/>
    </xf>
    <xf numFmtId="0" fontId="6" fillId="0" borderId="0">
      <alignment/>
      <protection/>
    </xf>
    <xf numFmtId="0" fontId="58" fillId="0" borderId="0">
      <alignment/>
      <protection/>
    </xf>
    <xf numFmtId="0" fontId="6" fillId="0" borderId="0">
      <alignment vertical="top"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" fillId="0" borderId="0">
      <alignment vertical="top"/>
      <protection/>
    </xf>
    <xf numFmtId="0" fontId="58" fillId="0" borderId="0">
      <alignment/>
      <protection/>
    </xf>
    <xf numFmtId="0" fontId="6" fillId="0" borderId="0">
      <alignment/>
      <protection/>
    </xf>
    <xf numFmtId="0" fontId="5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" fillId="0" borderId="0">
      <alignment/>
      <protection/>
    </xf>
    <xf numFmtId="0" fontId="58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3" fillId="0" borderId="0">
      <alignment/>
      <protection/>
    </xf>
    <xf numFmtId="0" fontId="6" fillId="0" borderId="0">
      <alignment vertical="top"/>
      <protection/>
    </xf>
    <xf numFmtId="0" fontId="6" fillId="0" borderId="0">
      <alignment/>
      <protection/>
    </xf>
    <xf numFmtId="0" fontId="58" fillId="0" borderId="0">
      <alignment/>
      <protection/>
    </xf>
    <xf numFmtId="0" fontId="6" fillId="0" borderId="0">
      <alignment/>
      <protection/>
    </xf>
    <xf numFmtId="0" fontId="58" fillId="0" borderId="0">
      <alignment/>
      <protection/>
    </xf>
    <xf numFmtId="0" fontId="6" fillId="0" borderId="0">
      <alignment/>
      <protection/>
    </xf>
    <xf numFmtId="0" fontId="58" fillId="0" borderId="0">
      <alignment/>
      <protection/>
    </xf>
    <xf numFmtId="0" fontId="6" fillId="0" borderId="0">
      <alignment/>
      <protection/>
    </xf>
    <xf numFmtId="0" fontId="58" fillId="0" borderId="0">
      <alignment/>
      <protection/>
    </xf>
    <xf numFmtId="0" fontId="6" fillId="0" borderId="0">
      <alignment/>
      <protection/>
    </xf>
    <xf numFmtId="0" fontId="58" fillId="0" borderId="0">
      <alignment/>
      <protection/>
    </xf>
    <xf numFmtId="0" fontId="0" fillId="0" borderId="0">
      <alignment vertical="top"/>
      <protection/>
    </xf>
    <xf numFmtId="0" fontId="6" fillId="0" borderId="0">
      <alignment/>
      <protection/>
    </xf>
    <xf numFmtId="0" fontId="58" fillId="0" borderId="0">
      <alignment/>
      <protection/>
    </xf>
    <xf numFmtId="0" fontId="6" fillId="0" borderId="0">
      <alignment/>
      <protection/>
    </xf>
    <xf numFmtId="0" fontId="5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" fillId="0" borderId="0">
      <alignment/>
      <protection/>
    </xf>
    <xf numFmtId="0" fontId="6" fillId="53" borderId="10" applyNumberFormat="0" applyFont="0" applyAlignment="0" applyProtection="0"/>
    <xf numFmtId="0" fontId="53" fillId="54" borderId="11" applyNumberFormat="0" applyFont="0" applyAlignment="0" applyProtection="0"/>
    <xf numFmtId="0" fontId="53" fillId="54" borderId="11" applyNumberFormat="0" applyFont="0" applyAlignment="0" applyProtection="0"/>
    <xf numFmtId="0" fontId="53" fillId="54" borderId="11" applyNumberFormat="0" applyFont="0" applyAlignment="0" applyProtection="0"/>
    <xf numFmtId="0" fontId="53" fillId="54" borderId="11" applyNumberFormat="0" applyFont="0" applyAlignment="0" applyProtection="0"/>
    <xf numFmtId="0" fontId="20" fillId="45" borderId="12" applyNumberFormat="0" applyAlignment="0" applyProtection="0"/>
    <xf numFmtId="0" fontId="64" fillId="46" borderId="13" applyNumberFormat="0" applyAlignment="0" applyProtection="0"/>
    <xf numFmtId="0" fontId="64" fillId="46" borderId="13" applyNumberFormat="0" applyAlignment="0" applyProtection="0"/>
    <xf numFmtId="0" fontId="64" fillId="46" borderId="13" applyNumberFormat="0" applyAlignment="0" applyProtection="0"/>
    <xf numFmtId="0" fontId="64" fillId="46" borderId="13" applyNumberFormat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top"/>
      <protection/>
    </xf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" fillId="0" borderId="0">
      <alignment/>
      <protection/>
    </xf>
  </cellStyleXfs>
  <cellXfs count="87">
    <xf numFmtId="0" fontId="0" fillId="0" borderId="0" xfId="0" applyAlignment="1">
      <alignment/>
    </xf>
    <xf numFmtId="0" fontId="67" fillId="0" borderId="0" xfId="541" applyFont="1" applyFill="1" applyBorder="1" applyAlignment="1">
      <alignment horizontal="left" vertical="center"/>
      <protection/>
    </xf>
    <xf numFmtId="14" fontId="67" fillId="0" borderId="0" xfId="541" applyNumberFormat="1" applyFont="1" applyFill="1" applyBorder="1" applyAlignment="1">
      <alignment horizontal="left" vertical="center"/>
      <protection/>
    </xf>
    <xf numFmtId="0" fontId="67" fillId="0" borderId="0" xfId="541" applyFont="1" applyFill="1" applyBorder="1" applyAlignment="1">
      <alignment horizontal="right" vertical="center"/>
      <protection/>
    </xf>
    <xf numFmtId="0" fontId="68" fillId="0" borderId="0" xfId="541" applyFont="1" applyFill="1" applyBorder="1" applyAlignment="1">
      <alignment horizontal="center" vertical="center" wrapText="1"/>
      <protection/>
    </xf>
    <xf numFmtId="0" fontId="69" fillId="0" borderId="0" xfId="541" applyFont="1" applyFill="1" applyBorder="1" applyAlignment="1">
      <alignment vertical="center"/>
      <protection/>
    </xf>
    <xf numFmtId="49" fontId="43" fillId="0" borderId="16" xfId="541" applyNumberFormat="1" applyFont="1" applyFill="1" applyBorder="1" applyAlignment="1" quotePrefix="1">
      <alignment horizontal="center" vertical="center"/>
      <protection/>
    </xf>
    <xf numFmtId="1" fontId="43" fillId="0" borderId="16" xfId="541" applyNumberFormat="1" applyFont="1" applyFill="1" applyBorder="1" applyAlignment="1">
      <alignment horizontal="center" vertical="center"/>
      <protection/>
    </xf>
    <xf numFmtId="0" fontId="43" fillId="0" borderId="16" xfId="541" applyFont="1" applyFill="1" applyBorder="1" applyAlignment="1">
      <alignment horizontal="center" vertical="center"/>
      <protection/>
    </xf>
    <xf numFmtId="165" fontId="43" fillId="0" borderId="16" xfId="541" applyNumberFormat="1" applyFont="1" applyFill="1" applyBorder="1" applyAlignment="1">
      <alignment horizontal="center" vertical="center"/>
      <protection/>
    </xf>
    <xf numFmtId="10" fontId="43" fillId="0" borderId="16" xfId="0" applyNumberFormat="1" applyFont="1" applyFill="1" applyBorder="1" applyAlignment="1">
      <alignment horizontal="center" vertical="center"/>
    </xf>
    <xf numFmtId="4" fontId="43" fillId="0" borderId="16" xfId="0" applyNumberFormat="1" applyFont="1" applyFill="1" applyBorder="1" applyAlignment="1">
      <alignment horizontal="center" vertical="center"/>
    </xf>
    <xf numFmtId="3" fontId="43" fillId="0" borderId="16" xfId="541" applyNumberFormat="1" applyFont="1" applyFill="1" applyBorder="1" applyAlignment="1">
      <alignment horizontal="center" vertical="center"/>
      <protection/>
    </xf>
    <xf numFmtId="2" fontId="43" fillId="0" borderId="16" xfId="541" applyNumberFormat="1" applyFont="1" applyFill="1" applyBorder="1" applyAlignment="1">
      <alignment horizontal="center" vertical="center"/>
      <protection/>
    </xf>
    <xf numFmtId="3" fontId="44" fillId="0" borderId="17" xfId="0" applyNumberFormat="1" applyFont="1" applyFill="1" applyBorder="1" applyAlignment="1">
      <alignment horizontal="left" vertical="center"/>
    </xf>
    <xf numFmtId="0" fontId="43" fillId="0" borderId="0" xfId="541" applyFont="1" applyFill="1" applyBorder="1" applyAlignment="1">
      <alignment vertical="center"/>
      <protection/>
    </xf>
    <xf numFmtId="0" fontId="43" fillId="0" borderId="0" xfId="541" applyFont="1" applyFill="1" applyBorder="1" applyAlignment="1">
      <alignment/>
      <protection/>
    </xf>
    <xf numFmtId="0" fontId="45" fillId="0" borderId="0" xfId="541" applyFont="1" applyFill="1" applyBorder="1" applyAlignment="1">
      <alignment horizontal="center"/>
      <protection/>
    </xf>
    <xf numFmtId="165" fontId="45" fillId="0" borderId="0" xfId="541" applyNumberFormat="1" applyFont="1" applyFill="1" applyBorder="1" applyAlignment="1">
      <alignment horizontal="center" vertical="center"/>
      <protection/>
    </xf>
    <xf numFmtId="0" fontId="46" fillId="0" borderId="0" xfId="541" applyFont="1" applyFill="1" applyBorder="1" applyAlignment="1">
      <alignment vertical="center"/>
      <protection/>
    </xf>
    <xf numFmtId="0" fontId="46" fillId="0" borderId="0" xfId="541" applyFont="1" applyFill="1" applyBorder="1" applyAlignment="1">
      <alignment horizontal="right" vertical="center"/>
      <protection/>
    </xf>
    <xf numFmtId="0" fontId="43" fillId="0" borderId="0" xfId="541" applyNumberFormat="1" applyFont="1" applyFill="1" applyBorder="1" applyAlignment="1">
      <alignment/>
      <protection/>
    </xf>
    <xf numFmtId="165" fontId="46" fillId="0" borderId="0" xfId="541" applyNumberFormat="1" applyFont="1" applyFill="1" applyBorder="1" applyAlignment="1">
      <alignment horizontal="center" vertical="center"/>
      <protection/>
    </xf>
    <xf numFmtId="0" fontId="46" fillId="0" borderId="18" xfId="541" applyFont="1" applyFill="1" applyBorder="1" applyAlignment="1">
      <alignment vertical="center"/>
      <protection/>
    </xf>
    <xf numFmtId="10" fontId="46" fillId="0" borderId="0" xfId="541" applyNumberFormat="1" applyFont="1" applyFill="1" applyBorder="1" applyAlignment="1">
      <alignment horizontal="right" vertical="center"/>
      <protection/>
    </xf>
    <xf numFmtId="0" fontId="43" fillId="0" borderId="18" xfId="541" applyFont="1" applyFill="1" applyBorder="1" applyAlignment="1">
      <alignment/>
      <protection/>
    </xf>
    <xf numFmtId="165" fontId="46" fillId="0" borderId="18" xfId="541" applyNumberFormat="1" applyFont="1" applyFill="1" applyBorder="1" applyAlignment="1">
      <alignment horizontal="center" vertical="center"/>
      <protection/>
    </xf>
    <xf numFmtId="0" fontId="46" fillId="0" borderId="19" xfId="541" applyFont="1" applyFill="1" applyBorder="1" applyAlignment="1">
      <alignment vertical="center"/>
      <protection/>
    </xf>
    <xf numFmtId="0" fontId="43" fillId="0" borderId="19" xfId="541" applyFont="1" applyFill="1" applyBorder="1" applyAlignment="1">
      <alignment/>
      <protection/>
    </xf>
    <xf numFmtId="165" fontId="46" fillId="0" borderId="19" xfId="541" applyNumberFormat="1" applyFont="1" applyFill="1" applyBorder="1" applyAlignment="1">
      <alignment horizontal="center" vertical="center"/>
      <protection/>
    </xf>
    <xf numFmtId="0" fontId="46" fillId="0" borderId="0" xfId="541" applyFont="1" applyFill="1" applyBorder="1" applyAlignment="1">
      <alignment horizontal="center"/>
      <protection/>
    </xf>
    <xf numFmtId="14" fontId="46" fillId="0" borderId="20" xfId="541" applyNumberFormat="1" applyFont="1" applyFill="1" applyBorder="1" applyAlignment="1">
      <alignment horizontal="left"/>
      <protection/>
    </xf>
    <xf numFmtId="0" fontId="46" fillId="0" borderId="0" xfId="541" applyFont="1" applyFill="1" applyBorder="1" applyAlignment="1">
      <alignment horizontal="right"/>
      <protection/>
    </xf>
    <xf numFmtId="17" fontId="46" fillId="0" borderId="20" xfId="541" applyNumberFormat="1" applyFont="1" applyFill="1" applyBorder="1" applyAlignment="1" applyProtection="1">
      <alignment/>
      <protection/>
    </xf>
    <xf numFmtId="0" fontId="46" fillId="0" borderId="0" xfId="541" applyFont="1" applyFill="1" applyBorder="1" applyAlignment="1">
      <alignment horizontal="center" vertical="top"/>
      <protection/>
    </xf>
    <xf numFmtId="14" fontId="46" fillId="0" borderId="0" xfId="541" applyNumberFormat="1" applyFont="1" applyFill="1" applyBorder="1" applyAlignment="1">
      <alignment horizontal="left" vertical="top"/>
      <protection/>
    </xf>
    <xf numFmtId="0" fontId="46" fillId="0" borderId="0" xfId="541" applyFont="1" applyFill="1" applyBorder="1" applyAlignment="1">
      <alignment horizontal="right" vertical="top"/>
      <protection/>
    </xf>
    <xf numFmtId="0" fontId="43" fillId="0" borderId="0" xfId="541" applyFont="1" applyFill="1" applyBorder="1" applyAlignment="1">
      <alignment vertical="top"/>
      <protection/>
    </xf>
    <xf numFmtId="10" fontId="46" fillId="0" borderId="0" xfId="541" applyNumberFormat="1" applyFont="1" applyFill="1" applyBorder="1" applyAlignment="1">
      <alignment horizontal="right"/>
      <protection/>
    </xf>
    <xf numFmtId="14" fontId="46" fillId="0" borderId="0" xfId="541" applyNumberFormat="1" applyFont="1" applyFill="1" applyBorder="1" applyAlignment="1">
      <alignment horizontal="left"/>
      <protection/>
    </xf>
    <xf numFmtId="0" fontId="46" fillId="0" borderId="0" xfId="541" applyFont="1" applyFill="1" applyBorder="1" applyAlignment="1">
      <alignment horizontal="right" wrapText="1"/>
      <protection/>
    </xf>
    <xf numFmtId="17" fontId="46" fillId="0" borderId="0" xfId="541" applyNumberFormat="1" applyFont="1" applyFill="1" applyBorder="1" applyAlignment="1" applyProtection="1">
      <alignment horizontal="center"/>
      <protection/>
    </xf>
    <xf numFmtId="165" fontId="46" fillId="0" borderId="0" xfId="541" applyNumberFormat="1" applyFont="1" applyFill="1" applyBorder="1" applyAlignment="1" applyProtection="1">
      <alignment horizontal="center" vertical="center"/>
      <protection/>
    </xf>
    <xf numFmtId="0" fontId="46" fillId="0" borderId="0" xfId="541" applyFont="1" applyFill="1" applyBorder="1" applyAlignment="1">
      <alignment horizontal="center" vertical="center"/>
      <protection/>
    </xf>
    <xf numFmtId="0" fontId="46" fillId="0" borderId="20" xfId="541" applyFont="1" applyFill="1" applyBorder="1" applyAlignment="1">
      <alignment vertical="center"/>
      <protection/>
    </xf>
    <xf numFmtId="0" fontId="46" fillId="0" borderId="21" xfId="541" applyFont="1" applyFill="1" applyBorder="1" applyAlignment="1">
      <alignment vertical="center"/>
      <protection/>
    </xf>
    <xf numFmtId="0" fontId="47" fillId="0" borderId="0" xfId="541" applyFont="1" applyFill="1" applyBorder="1" applyAlignment="1">
      <alignment/>
      <protection/>
    </xf>
    <xf numFmtId="10" fontId="46" fillId="0" borderId="0" xfId="541" applyNumberFormat="1" applyFont="1" applyFill="1" applyBorder="1" applyAlignment="1">
      <alignment vertical="center"/>
      <protection/>
    </xf>
    <xf numFmtId="0" fontId="48" fillId="0" borderId="0" xfId="541" applyFont="1" applyFill="1" applyBorder="1" applyAlignment="1">
      <alignment vertical="center"/>
      <protection/>
    </xf>
    <xf numFmtId="3" fontId="46" fillId="0" borderId="20" xfId="541" applyNumberFormat="1" applyFont="1" applyFill="1" applyBorder="1" applyAlignment="1">
      <alignment horizontal="center" vertical="center"/>
      <protection/>
    </xf>
    <xf numFmtId="0" fontId="49" fillId="0" borderId="0" xfId="0" applyFont="1" applyFill="1" applyBorder="1" applyAlignment="1">
      <alignment horizontal="left" vertical="center"/>
    </xf>
    <xf numFmtId="0" fontId="50" fillId="0" borderId="0" xfId="435" applyFont="1" applyFill="1" applyBorder="1" applyAlignment="1">
      <alignment/>
      <protection/>
    </xf>
    <xf numFmtId="4" fontId="46" fillId="0" borderId="21" xfId="541" applyNumberFormat="1" applyFont="1" applyFill="1" applyBorder="1" applyAlignment="1">
      <alignment horizontal="center" vertical="center"/>
      <protection/>
    </xf>
    <xf numFmtId="10" fontId="46" fillId="0" borderId="21" xfId="541" applyNumberFormat="1" applyFont="1" applyFill="1" applyBorder="1" applyAlignment="1">
      <alignment horizontal="center" vertical="center"/>
      <protection/>
    </xf>
    <xf numFmtId="10" fontId="46" fillId="0" borderId="0" xfId="541" applyNumberFormat="1" applyFont="1" applyFill="1" applyBorder="1" applyAlignment="1">
      <alignment horizontal="center" vertical="center"/>
      <protection/>
    </xf>
    <xf numFmtId="0" fontId="11" fillId="55" borderId="16" xfId="541" applyFont="1" applyFill="1" applyBorder="1" applyAlignment="1">
      <alignment horizontal="center" wrapText="1"/>
      <protection/>
    </xf>
    <xf numFmtId="10" fontId="11" fillId="55" borderId="16" xfId="541" applyNumberFormat="1" applyFont="1" applyFill="1" applyBorder="1" applyAlignment="1">
      <alignment horizontal="center" wrapText="1"/>
      <protection/>
    </xf>
    <xf numFmtId="0" fontId="11" fillId="55" borderId="16" xfId="541" applyFont="1" applyFill="1" applyBorder="1" applyAlignment="1">
      <alignment horizontal="center"/>
      <protection/>
    </xf>
    <xf numFmtId="0" fontId="11" fillId="55" borderId="16" xfId="541" applyNumberFormat="1" applyFont="1" applyFill="1" applyBorder="1" applyAlignment="1">
      <alignment horizontal="center" wrapText="1"/>
      <protection/>
    </xf>
    <xf numFmtId="10" fontId="11" fillId="55" borderId="16" xfId="541" applyNumberFormat="1" applyFont="1" applyFill="1" applyBorder="1" applyAlignment="1">
      <alignment horizontal="center"/>
      <protection/>
    </xf>
    <xf numFmtId="0" fontId="51" fillId="0" borderId="0" xfId="541" applyFont="1" applyFill="1" applyBorder="1" applyAlignment="1">
      <alignment horizontal="center"/>
      <protection/>
    </xf>
    <xf numFmtId="0" fontId="43" fillId="0" borderId="0" xfId="541" applyFont="1" applyFill="1" applyBorder="1" applyAlignment="1">
      <alignment horizontal="left" vertical="center"/>
      <protection/>
    </xf>
    <xf numFmtId="0" fontId="46" fillId="0" borderId="16" xfId="541" applyFont="1" applyFill="1" applyBorder="1" applyAlignment="1">
      <alignment horizontal="center"/>
      <protection/>
    </xf>
    <xf numFmtId="10" fontId="46" fillId="0" borderId="16" xfId="552" applyNumberFormat="1" applyFont="1" applyFill="1" applyBorder="1" applyAlignment="1">
      <alignment horizontal="center"/>
    </xf>
    <xf numFmtId="2" fontId="46" fillId="0" borderId="16" xfId="541" applyNumberFormat="1" applyFont="1" applyFill="1" applyBorder="1" applyAlignment="1">
      <alignment horizontal="center"/>
      <protection/>
    </xf>
    <xf numFmtId="0" fontId="70" fillId="0" borderId="0" xfId="541" applyNumberFormat="1" applyFont="1" applyFill="1" applyBorder="1" applyAlignment="1" applyProtection="1">
      <alignment horizontal="center" vertical="center"/>
      <protection locked="0"/>
    </xf>
    <xf numFmtId="0" fontId="43" fillId="0" borderId="0" xfId="541" applyFont="1" applyFill="1" applyBorder="1" applyAlignment="1">
      <alignment horizontal="right"/>
      <protection/>
    </xf>
    <xf numFmtId="10" fontId="43" fillId="0" borderId="0" xfId="541" applyNumberFormat="1" applyFont="1" applyFill="1" applyBorder="1" applyAlignment="1">
      <alignment/>
      <protection/>
    </xf>
    <xf numFmtId="165" fontId="43" fillId="0" borderId="0" xfId="541" applyNumberFormat="1" applyFont="1" applyFill="1" applyBorder="1" applyAlignment="1">
      <alignment horizontal="center" vertical="center"/>
      <protection/>
    </xf>
    <xf numFmtId="1" fontId="43" fillId="0" borderId="0" xfId="541" applyNumberFormat="1" applyFont="1" applyFill="1" applyBorder="1" applyAlignment="1">
      <alignment horizontal="center" vertical="center"/>
      <protection/>
    </xf>
    <xf numFmtId="0" fontId="43" fillId="0" borderId="0" xfId="541" applyFont="1" applyFill="1" applyBorder="1" applyAlignment="1">
      <alignment horizontal="center" vertical="center"/>
      <protection/>
    </xf>
    <xf numFmtId="3" fontId="43" fillId="0" borderId="0" xfId="541" applyNumberFormat="1" applyFont="1" applyFill="1" applyBorder="1" applyAlignment="1">
      <alignment vertical="center"/>
      <protection/>
    </xf>
    <xf numFmtId="0" fontId="43" fillId="0" borderId="16" xfId="541" applyNumberFormat="1" applyFont="1" applyFill="1" applyBorder="1" applyAlignment="1" quotePrefix="1">
      <alignment horizontal="center" vertical="center"/>
      <protection/>
    </xf>
    <xf numFmtId="49" fontId="46" fillId="56" borderId="16" xfId="541" applyNumberFormat="1" applyFont="1" applyFill="1" applyBorder="1" applyAlignment="1" quotePrefix="1">
      <alignment horizontal="center" vertical="center"/>
      <protection/>
    </xf>
    <xf numFmtId="49" fontId="71" fillId="56" borderId="16" xfId="541" applyNumberFormat="1" applyFont="1" applyFill="1" applyBorder="1" applyAlignment="1" quotePrefix="1">
      <alignment horizontal="center" vertical="center"/>
      <protection/>
    </xf>
    <xf numFmtId="0" fontId="44" fillId="56" borderId="0" xfId="541" applyFont="1" applyFill="1" applyBorder="1" applyAlignment="1">
      <alignment horizontal="centerContinuous" vertical="center"/>
      <protection/>
    </xf>
    <xf numFmtId="0" fontId="52" fillId="0" borderId="0" xfId="541" applyFont="1" applyFill="1" applyBorder="1" applyAlignment="1">
      <alignment horizontal="center" vertical="center" wrapText="1"/>
      <protection/>
    </xf>
    <xf numFmtId="0" fontId="45" fillId="55" borderId="0" xfId="541" applyFont="1" applyFill="1" applyBorder="1" applyAlignment="1">
      <alignment horizontal="center"/>
      <protection/>
    </xf>
    <xf numFmtId="0" fontId="46" fillId="0" borderId="0" xfId="541" applyFont="1" applyFill="1" applyBorder="1" applyAlignment="1">
      <alignment horizontal="right" wrapText="1"/>
      <protection/>
    </xf>
    <xf numFmtId="0" fontId="46" fillId="0" borderId="20" xfId="541" applyFont="1" applyFill="1" applyBorder="1" applyAlignment="1">
      <alignment horizontal="center"/>
      <protection/>
    </xf>
    <xf numFmtId="0" fontId="43" fillId="0" borderId="20" xfId="0" applyFont="1" applyFill="1" applyBorder="1" applyAlignment="1" quotePrefix="1">
      <alignment horizontal="center"/>
    </xf>
    <xf numFmtId="0" fontId="48" fillId="33" borderId="22" xfId="541" applyFont="1" applyFill="1" applyBorder="1" applyAlignment="1">
      <alignment horizontal="center" vertical="center"/>
      <protection/>
    </xf>
    <xf numFmtId="0" fontId="48" fillId="33" borderId="19" xfId="541" applyFont="1" applyFill="1" applyBorder="1" applyAlignment="1">
      <alignment horizontal="center" vertical="center"/>
      <protection/>
    </xf>
    <xf numFmtId="0" fontId="48" fillId="33" borderId="23" xfId="541" applyFont="1" applyFill="1" applyBorder="1" applyAlignment="1">
      <alignment horizontal="center" vertical="center"/>
      <protection/>
    </xf>
    <xf numFmtId="0" fontId="46" fillId="0" borderId="16" xfId="541" applyFont="1" applyFill="1" applyBorder="1" applyAlignment="1">
      <alignment horizontal="right" vertical="center"/>
      <protection/>
    </xf>
    <xf numFmtId="0" fontId="43" fillId="0" borderId="21" xfId="0" applyFont="1" applyFill="1" applyBorder="1" applyAlignment="1" quotePrefix="1">
      <alignment horizontal="center"/>
    </xf>
    <xf numFmtId="0" fontId="44" fillId="0" borderId="0" xfId="541" applyFont="1" applyFill="1" applyBorder="1" applyAlignment="1">
      <alignment horizontal="left"/>
      <protection/>
    </xf>
  </cellXfs>
  <cellStyles count="742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2" xfId="20"/>
    <cellStyle name="20% - Accent2 2" xfId="21"/>
    <cellStyle name="20% - Accent2 3" xfId="22"/>
    <cellStyle name="20% - Accent2 4" xfId="23"/>
    <cellStyle name="20% - Accent2 5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4" xfId="30"/>
    <cellStyle name="20% - Accent4 2" xfId="31"/>
    <cellStyle name="20% - Accent4 3" xfId="32"/>
    <cellStyle name="20% - Accent4 4" xfId="33"/>
    <cellStyle name="20% - Accent4 5" xfId="34"/>
    <cellStyle name="20% - Accent5" xfId="35"/>
    <cellStyle name="20% - Accent5 2" xfId="36"/>
    <cellStyle name="20% - Accent5 3" xfId="37"/>
    <cellStyle name="20% - Accent5 4" xfId="38"/>
    <cellStyle name="20% - Accent5 5" xfId="39"/>
    <cellStyle name="20% - Accent6" xfId="40"/>
    <cellStyle name="20% - Accent6 2" xfId="41"/>
    <cellStyle name="20% - Accent6 3" xfId="42"/>
    <cellStyle name="20% - Accent6 4" xfId="43"/>
    <cellStyle name="20% - Accent6 5" xfId="44"/>
    <cellStyle name="40% - Accent1" xfId="45"/>
    <cellStyle name="40% - Accent1 2" xfId="46"/>
    <cellStyle name="40% - Accent1 3" xfId="47"/>
    <cellStyle name="40% - Accent1 4" xfId="48"/>
    <cellStyle name="40% - Accent1 5" xfId="49"/>
    <cellStyle name="40% - Accent2" xfId="50"/>
    <cellStyle name="40% - Accent2 2" xfId="51"/>
    <cellStyle name="40% - Accent2 3" xfId="52"/>
    <cellStyle name="40% - Accent2 4" xfId="53"/>
    <cellStyle name="40% - Accent2 5" xfId="54"/>
    <cellStyle name="40% - Accent3" xfId="55"/>
    <cellStyle name="40% - Accent3 2" xfId="56"/>
    <cellStyle name="40% - Accent3 3" xfId="57"/>
    <cellStyle name="40% - Accent3 4" xfId="58"/>
    <cellStyle name="40% - Accent3 5" xfId="59"/>
    <cellStyle name="40% - Accent4" xfId="60"/>
    <cellStyle name="40% - Accent4 2" xfId="61"/>
    <cellStyle name="40% - Accent4 3" xfId="62"/>
    <cellStyle name="40% - Accent4 4" xfId="63"/>
    <cellStyle name="40% - Accent4 5" xfId="64"/>
    <cellStyle name="40% - Accent5" xfId="65"/>
    <cellStyle name="40% - Accent5 2" xfId="66"/>
    <cellStyle name="40% - Accent5 3" xfId="67"/>
    <cellStyle name="40% - Accent5 4" xfId="68"/>
    <cellStyle name="40% - Accent5 5" xfId="69"/>
    <cellStyle name="40% - Accent6" xfId="70"/>
    <cellStyle name="40% - Accent6 2" xfId="71"/>
    <cellStyle name="40% - Accent6 3" xfId="72"/>
    <cellStyle name="40% - Accent6 4" xfId="73"/>
    <cellStyle name="40% - Accent6 5" xfId="74"/>
    <cellStyle name="60% - Accent1" xfId="75"/>
    <cellStyle name="60% - Accent1 2" xfId="76"/>
    <cellStyle name="60% - Accent1 3" xfId="77"/>
    <cellStyle name="60% - Accent1 4" xfId="78"/>
    <cellStyle name="60% - Accent1 5" xfId="79"/>
    <cellStyle name="60% - Accent2" xfId="80"/>
    <cellStyle name="60% - Accent2 2" xfId="81"/>
    <cellStyle name="60% - Accent2 3" xfId="82"/>
    <cellStyle name="60% - Accent2 4" xfId="83"/>
    <cellStyle name="60% - Accent2 5" xfId="84"/>
    <cellStyle name="60% - Accent3" xfId="85"/>
    <cellStyle name="60% - Accent3 2" xfId="86"/>
    <cellStyle name="60% - Accent3 3" xfId="87"/>
    <cellStyle name="60% - Accent3 4" xfId="88"/>
    <cellStyle name="60% - Accent3 5" xfId="89"/>
    <cellStyle name="60% - Accent4" xfId="90"/>
    <cellStyle name="60% - Accent4 2" xfId="91"/>
    <cellStyle name="60% - Accent4 3" xfId="92"/>
    <cellStyle name="60% - Accent4 4" xfId="93"/>
    <cellStyle name="60% - Accent4 5" xfId="94"/>
    <cellStyle name="60% - Accent5" xfId="95"/>
    <cellStyle name="60% - Accent5 2" xfId="96"/>
    <cellStyle name="60% - Accent5 3" xfId="97"/>
    <cellStyle name="60% - Accent5 4" xfId="98"/>
    <cellStyle name="60% - Accent5 5" xfId="99"/>
    <cellStyle name="60% - Accent6" xfId="100"/>
    <cellStyle name="60% - Accent6 2" xfId="101"/>
    <cellStyle name="60% - Accent6 3" xfId="102"/>
    <cellStyle name="60% - Accent6 4" xfId="103"/>
    <cellStyle name="60% - Accent6 5" xfId="104"/>
    <cellStyle name="Accent1" xfId="105"/>
    <cellStyle name="Accent1 2" xfId="106"/>
    <cellStyle name="Accent1 3" xfId="107"/>
    <cellStyle name="Accent1 4" xfId="108"/>
    <cellStyle name="Accent1 5" xfId="109"/>
    <cellStyle name="Accent2" xfId="110"/>
    <cellStyle name="Accent2 2" xfId="111"/>
    <cellStyle name="Accent2 3" xfId="112"/>
    <cellStyle name="Accent2 4" xfId="113"/>
    <cellStyle name="Accent2 5" xfId="114"/>
    <cellStyle name="Accent3" xfId="115"/>
    <cellStyle name="Accent3 2" xfId="116"/>
    <cellStyle name="Accent3 3" xfId="117"/>
    <cellStyle name="Accent3 4" xfId="118"/>
    <cellStyle name="Accent3 5" xfId="119"/>
    <cellStyle name="Accent4" xfId="120"/>
    <cellStyle name="Accent4 2" xfId="121"/>
    <cellStyle name="Accent4 3" xfId="122"/>
    <cellStyle name="Accent4 4" xfId="123"/>
    <cellStyle name="Accent4 5" xfId="124"/>
    <cellStyle name="Accent5" xfId="125"/>
    <cellStyle name="Accent5 2" xfId="126"/>
    <cellStyle name="Accent5 3" xfId="127"/>
    <cellStyle name="Accent5 4" xfId="128"/>
    <cellStyle name="Accent5 5" xfId="129"/>
    <cellStyle name="Accent6" xfId="130"/>
    <cellStyle name="Accent6 2" xfId="131"/>
    <cellStyle name="Accent6 3" xfId="132"/>
    <cellStyle name="Accent6 4" xfId="133"/>
    <cellStyle name="Accent6 5" xfId="134"/>
    <cellStyle name="Bad" xfId="135"/>
    <cellStyle name="Bad 2" xfId="136"/>
    <cellStyle name="Bad 3" xfId="137"/>
    <cellStyle name="Bad 4" xfId="138"/>
    <cellStyle name="Bad 5" xfId="139"/>
    <cellStyle name="Calculation" xfId="140"/>
    <cellStyle name="Calculation 2" xfId="141"/>
    <cellStyle name="Calculation 3" xfId="142"/>
    <cellStyle name="Calculation 4" xfId="143"/>
    <cellStyle name="Calculation 5" xfId="144"/>
    <cellStyle name="Check Cell" xfId="145"/>
    <cellStyle name="Check Cell 2" xfId="146"/>
    <cellStyle name="Check Cell 3" xfId="147"/>
    <cellStyle name="Check Cell 4" xfId="148"/>
    <cellStyle name="Check Cell 5" xfId="149"/>
    <cellStyle name="Comma" xfId="150"/>
    <cellStyle name="Comma [0]" xfId="151"/>
    <cellStyle name="Comma 13" xfId="152"/>
    <cellStyle name="Comma 13 2" xfId="153"/>
    <cellStyle name="Comma 2" xfId="154"/>
    <cellStyle name="Comma 2 2" xfId="155"/>
    <cellStyle name="Comma 2 3" xfId="156"/>
    <cellStyle name="Comma 2 4" xfId="157"/>
    <cellStyle name="Comma 3" xfId="158"/>
    <cellStyle name="Comma 3 10" xfId="159"/>
    <cellStyle name="Comma 3 11" xfId="160"/>
    <cellStyle name="Comma 3 12" xfId="161"/>
    <cellStyle name="Comma 3 13" xfId="162"/>
    <cellStyle name="Comma 3 14" xfId="163"/>
    <cellStyle name="Comma 3 15" xfId="164"/>
    <cellStyle name="Comma 3 16" xfId="165"/>
    <cellStyle name="Comma 3 17" xfId="166"/>
    <cellStyle name="Comma 3 17 2" xfId="167"/>
    <cellStyle name="Comma 3 17 3" xfId="168"/>
    <cellStyle name="Comma 3 17 4" xfId="169"/>
    <cellStyle name="Comma 3 17 5" xfId="170"/>
    <cellStyle name="Comma 3 17 6" xfId="171"/>
    <cellStyle name="Comma 3 18" xfId="172"/>
    <cellStyle name="Comma 3 19" xfId="173"/>
    <cellStyle name="Comma 3 2" xfId="174"/>
    <cellStyle name="Comma 3 2 10" xfId="175"/>
    <cellStyle name="Comma 3 2 11" xfId="176"/>
    <cellStyle name="Comma 3 2 12" xfId="177"/>
    <cellStyle name="Comma 3 2 13" xfId="178"/>
    <cellStyle name="Comma 3 2 14" xfId="179"/>
    <cellStyle name="Comma 3 2 15" xfId="180"/>
    <cellStyle name="Comma 3 2 16" xfId="181"/>
    <cellStyle name="Comma 3 2 17" xfId="182"/>
    <cellStyle name="Comma 3 2 2" xfId="183"/>
    <cellStyle name="Comma 3 2 3" xfId="184"/>
    <cellStyle name="Comma 3 2 4" xfId="185"/>
    <cellStyle name="Comma 3 2 5" xfId="186"/>
    <cellStyle name="Comma 3 2 6" xfId="187"/>
    <cellStyle name="Comma 3 2 7" xfId="188"/>
    <cellStyle name="Comma 3 2 8" xfId="189"/>
    <cellStyle name="Comma 3 2 9" xfId="190"/>
    <cellStyle name="Comma 3 20" xfId="191"/>
    <cellStyle name="Comma 3 21" xfId="192"/>
    <cellStyle name="Comma 3 22" xfId="193"/>
    <cellStyle name="Comma 3 23" xfId="194"/>
    <cellStyle name="Comma 3 24" xfId="195"/>
    <cellStyle name="Comma 3 25" xfId="196"/>
    <cellStyle name="Comma 3 3" xfId="197"/>
    <cellStyle name="Comma 3 4" xfId="198"/>
    <cellStyle name="Comma 3 5" xfId="199"/>
    <cellStyle name="Comma 3 6" xfId="200"/>
    <cellStyle name="Comma 3 7" xfId="201"/>
    <cellStyle name="Comma 3 8" xfId="202"/>
    <cellStyle name="Comma 3 9" xfId="203"/>
    <cellStyle name="Comma 4" xfId="204"/>
    <cellStyle name="Comma 4 10" xfId="205"/>
    <cellStyle name="Comma 4 11" xfId="206"/>
    <cellStyle name="Comma 4 12" xfId="207"/>
    <cellStyle name="Comma 4 13" xfId="208"/>
    <cellStyle name="Comma 4 14" xfId="209"/>
    <cellStyle name="Comma 4 2" xfId="210"/>
    <cellStyle name="Comma 4 2 2" xfId="211"/>
    <cellStyle name="Comma 4 2 2 2" xfId="212"/>
    <cellStyle name="Comma 4 2 2 3" xfId="213"/>
    <cellStyle name="Comma 4 2 2 4" xfId="214"/>
    <cellStyle name="Comma 4 2 2 5" xfId="215"/>
    <cellStyle name="Comma 4 2 2 6" xfId="216"/>
    <cellStyle name="Comma 4 2 3" xfId="217"/>
    <cellStyle name="Comma 4 2 4" xfId="218"/>
    <cellStyle name="Comma 4 2 5" xfId="219"/>
    <cellStyle name="Comma 4 2 6" xfId="220"/>
    <cellStyle name="Comma 4 2 7" xfId="221"/>
    <cellStyle name="Comma 4 3" xfId="222"/>
    <cellStyle name="Comma 4 3 2" xfId="223"/>
    <cellStyle name="Comma 4 3 2 2" xfId="224"/>
    <cellStyle name="Comma 4 3 2 3" xfId="225"/>
    <cellStyle name="Comma 4 3 2 4" xfId="226"/>
    <cellStyle name="Comma 4 3 2 5" xfId="227"/>
    <cellStyle name="Comma 4 3 2 6" xfId="228"/>
    <cellStyle name="Comma 4 3 3" xfId="229"/>
    <cellStyle name="Comma 4 3 4" xfId="230"/>
    <cellStyle name="Comma 4 3 5" xfId="231"/>
    <cellStyle name="Comma 4 3 6" xfId="232"/>
    <cellStyle name="Comma 4 3 7" xfId="233"/>
    <cellStyle name="Comma 4 4" xfId="234"/>
    <cellStyle name="Comma 4 4 2" xfId="235"/>
    <cellStyle name="Comma 4 4 2 2" xfId="236"/>
    <cellStyle name="Comma 4 4 2 3" xfId="237"/>
    <cellStyle name="Comma 4 4 2 4" xfId="238"/>
    <cellStyle name="Comma 4 4 2 5" xfId="239"/>
    <cellStyle name="Comma 4 4 2 6" xfId="240"/>
    <cellStyle name="Comma 4 4 3" xfId="241"/>
    <cellStyle name="Comma 4 4 4" xfId="242"/>
    <cellStyle name="Comma 4 4 5" xfId="243"/>
    <cellStyle name="Comma 4 4 6" xfId="244"/>
    <cellStyle name="Comma 4 4 7" xfId="245"/>
    <cellStyle name="Comma 4 5" xfId="246"/>
    <cellStyle name="Comma 4 5 2" xfId="247"/>
    <cellStyle name="Comma 4 5 2 2" xfId="248"/>
    <cellStyle name="Comma 4 5 2 3" xfId="249"/>
    <cellStyle name="Comma 4 5 2 4" xfId="250"/>
    <cellStyle name="Comma 4 5 2 5" xfId="251"/>
    <cellStyle name="Comma 4 5 2 6" xfId="252"/>
    <cellStyle name="Comma 4 5 3" xfId="253"/>
    <cellStyle name="Comma 4 5 4" xfId="254"/>
    <cellStyle name="Comma 4 5 5" xfId="255"/>
    <cellStyle name="Comma 4 5 6" xfId="256"/>
    <cellStyle name="Comma 4 5 7" xfId="257"/>
    <cellStyle name="Comma 4 6" xfId="258"/>
    <cellStyle name="Comma 4 6 2" xfId="259"/>
    <cellStyle name="Comma 4 6 2 2" xfId="260"/>
    <cellStyle name="Comma 4 6 2 3" xfId="261"/>
    <cellStyle name="Comma 4 6 2 4" xfId="262"/>
    <cellStyle name="Comma 4 6 2 5" xfId="263"/>
    <cellStyle name="Comma 4 6 2 6" xfId="264"/>
    <cellStyle name="Comma 4 6 3" xfId="265"/>
    <cellStyle name="Comma 4 6 4" xfId="266"/>
    <cellStyle name="Comma 4 6 5" xfId="267"/>
    <cellStyle name="Comma 4 6 6" xfId="268"/>
    <cellStyle name="Comma 4 6 7" xfId="269"/>
    <cellStyle name="Comma 4 7" xfId="270"/>
    <cellStyle name="Comma 4 7 2" xfId="271"/>
    <cellStyle name="Comma 4 7 2 2" xfId="272"/>
    <cellStyle name="Comma 4 7 2 3" xfId="273"/>
    <cellStyle name="Comma 4 7 2 4" xfId="274"/>
    <cellStyle name="Comma 4 7 2 5" xfId="275"/>
    <cellStyle name="Comma 4 7 2 6" xfId="276"/>
    <cellStyle name="Comma 4 7 3" xfId="277"/>
    <cellStyle name="Comma 4 7 4" xfId="278"/>
    <cellStyle name="Comma 4 7 5" xfId="279"/>
    <cellStyle name="Comma 4 7 6" xfId="280"/>
    <cellStyle name="Comma 4 7 7" xfId="281"/>
    <cellStyle name="Comma 4 8" xfId="282"/>
    <cellStyle name="Comma 4 8 2" xfId="283"/>
    <cellStyle name="Comma 4 8 2 2" xfId="284"/>
    <cellStyle name="Comma 4 8 2 3" xfId="285"/>
    <cellStyle name="Comma 4 8 2 4" xfId="286"/>
    <cellStyle name="Comma 4 8 2 5" xfId="287"/>
    <cellStyle name="Comma 4 8 2 6" xfId="288"/>
    <cellStyle name="Comma 4 8 3" xfId="289"/>
    <cellStyle name="Comma 4 8 4" xfId="290"/>
    <cellStyle name="Comma 4 8 5" xfId="291"/>
    <cellStyle name="Comma 4 8 6" xfId="292"/>
    <cellStyle name="Comma 4 8 7" xfId="293"/>
    <cellStyle name="Comma 4 9" xfId="294"/>
    <cellStyle name="Comma 4 9 2" xfId="295"/>
    <cellStyle name="Comma 4 9 3" xfId="296"/>
    <cellStyle name="Comma 4 9 4" xfId="297"/>
    <cellStyle name="Comma 4 9 5" xfId="298"/>
    <cellStyle name="Comma 4 9 6" xfId="299"/>
    <cellStyle name="Comma 5" xfId="300"/>
    <cellStyle name="Comma 6" xfId="301"/>
    <cellStyle name="Currency" xfId="302"/>
    <cellStyle name="Currency [0]" xfId="303"/>
    <cellStyle name="Currency 2" xfId="304"/>
    <cellStyle name="Currency 2 10" xfId="305"/>
    <cellStyle name="Currency 2 11" xfId="306"/>
    <cellStyle name="Currency 2 12" xfId="307"/>
    <cellStyle name="Currency 2 13" xfId="308"/>
    <cellStyle name="Currency 2 2" xfId="309"/>
    <cellStyle name="Currency 2 2 10" xfId="310"/>
    <cellStyle name="Currency 2 2 11" xfId="311"/>
    <cellStyle name="Currency 2 2 12" xfId="312"/>
    <cellStyle name="Currency 2 2 13" xfId="313"/>
    <cellStyle name="Currency 2 2 2" xfId="314"/>
    <cellStyle name="Currency 2 2 3" xfId="315"/>
    <cellStyle name="Currency 2 2 4" xfId="316"/>
    <cellStyle name="Currency 2 2 5" xfId="317"/>
    <cellStyle name="Currency 2 2 6" xfId="318"/>
    <cellStyle name="Currency 2 2 7" xfId="319"/>
    <cellStyle name="Currency 2 2 8" xfId="320"/>
    <cellStyle name="Currency 2 2 9" xfId="321"/>
    <cellStyle name="Currency 2 3" xfId="322"/>
    <cellStyle name="Currency 2 4" xfId="323"/>
    <cellStyle name="Currency 2 5" xfId="324"/>
    <cellStyle name="Currency 2 6" xfId="325"/>
    <cellStyle name="Currency 2 7" xfId="326"/>
    <cellStyle name="Currency 2 8" xfId="327"/>
    <cellStyle name="Currency 2 9" xfId="328"/>
    <cellStyle name="Currency 3" xfId="329"/>
    <cellStyle name="Currency 3 2" xfId="330"/>
    <cellStyle name="Currency 3 3" xfId="331"/>
    <cellStyle name="Currency 3 4" xfId="332"/>
    <cellStyle name="Currency 4" xfId="333"/>
    <cellStyle name="Currency 5" xfId="334"/>
    <cellStyle name="Explanatory Text" xfId="335"/>
    <cellStyle name="Explanatory Text 2" xfId="336"/>
    <cellStyle name="Explanatory Text 3" xfId="337"/>
    <cellStyle name="Explanatory Text 4" xfId="338"/>
    <cellStyle name="Explanatory Text 5" xfId="339"/>
    <cellStyle name="Followed Hyperlink" xfId="340"/>
    <cellStyle name="Good" xfId="341"/>
    <cellStyle name="Good 2" xfId="342"/>
    <cellStyle name="Good 3" xfId="343"/>
    <cellStyle name="Good 4" xfId="344"/>
    <cellStyle name="Good 5" xfId="345"/>
    <cellStyle name="Heading 1" xfId="346"/>
    <cellStyle name="Heading 2" xfId="347"/>
    <cellStyle name="Heading 3" xfId="348"/>
    <cellStyle name="Heading 3 2" xfId="349"/>
    <cellStyle name="Heading 4" xfId="350"/>
    <cellStyle name="Hyperlink" xfId="351"/>
    <cellStyle name="Input" xfId="352"/>
    <cellStyle name="Input 2" xfId="353"/>
    <cellStyle name="Input 3" xfId="354"/>
    <cellStyle name="Input 4" xfId="355"/>
    <cellStyle name="Input 5" xfId="356"/>
    <cellStyle name="Linked Cell" xfId="357"/>
    <cellStyle name="Linked Cell 2" xfId="358"/>
    <cellStyle name="Linked Cell 3" xfId="359"/>
    <cellStyle name="Linked Cell 4" xfId="360"/>
    <cellStyle name="Linked Cell 5" xfId="361"/>
    <cellStyle name="Neutral" xfId="362"/>
    <cellStyle name="Neutral 2" xfId="363"/>
    <cellStyle name="Neutral 3" xfId="364"/>
    <cellStyle name="Neutral 4" xfId="365"/>
    <cellStyle name="Neutral 5" xfId="366"/>
    <cellStyle name="Normal 10" xfId="367"/>
    <cellStyle name="Normal 10 2" xfId="368"/>
    <cellStyle name="Normal 11" xfId="369"/>
    <cellStyle name="Normal 11 2" xfId="370"/>
    <cellStyle name="Normal 12" xfId="371"/>
    <cellStyle name="Normal 12 2" xfId="372"/>
    <cellStyle name="Normal 13" xfId="373"/>
    <cellStyle name="Normal 13 2" xfId="374"/>
    <cellStyle name="Normal 14" xfId="375"/>
    <cellStyle name="Normal 14 2" xfId="376"/>
    <cellStyle name="Normal 15" xfId="377"/>
    <cellStyle name="Normal 15 2" xfId="378"/>
    <cellStyle name="Normal 16" xfId="379"/>
    <cellStyle name="Normal 16 2" xfId="380"/>
    <cellStyle name="Normal 17" xfId="381"/>
    <cellStyle name="Normal 17 2" xfId="382"/>
    <cellStyle name="Normal 18" xfId="383"/>
    <cellStyle name="Normal 18 2" xfId="384"/>
    <cellStyle name="Normal 19" xfId="385"/>
    <cellStyle name="Normal 19 2" xfId="386"/>
    <cellStyle name="Normal 2" xfId="387"/>
    <cellStyle name="Normal 2 10" xfId="388"/>
    <cellStyle name="Normal 2 11" xfId="389"/>
    <cellStyle name="Normal 2 12" xfId="390"/>
    <cellStyle name="Normal 2 13" xfId="391"/>
    <cellStyle name="Normal 2 14" xfId="392"/>
    <cellStyle name="Normal 2 15" xfId="393"/>
    <cellStyle name="Normal 2 2" xfId="394"/>
    <cellStyle name="Normal 2 2 10" xfId="395"/>
    <cellStyle name="Normal 2 2 11" xfId="396"/>
    <cellStyle name="Normal 2 2 12" xfId="397"/>
    <cellStyle name="Normal 2 2 13" xfId="398"/>
    <cellStyle name="Normal 2 2 14" xfId="399"/>
    <cellStyle name="Normal 2 2 15" xfId="400"/>
    <cellStyle name="Normal 2 2 2" xfId="401"/>
    <cellStyle name="Normal 2 2 2 10" xfId="402"/>
    <cellStyle name="Normal 2 2 2 11" xfId="403"/>
    <cellStyle name="Normal 2 2 2 12" xfId="404"/>
    <cellStyle name="Normal 2 2 2 2" xfId="405"/>
    <cellStyle name="Normal 2 2 2 2 10" xfId="406"/>
    <cellStyle name="Normal 2 2 2 2 11" xfId="407"/>
    <cellStyle name="Normal 2 2 2 2 2" xfId="408"/>
    <cellStyle name="Normal 2 2 2 2 3" xfId="409"/>
    <cellStyle name="Normal 2 2 2 2 4" xfId="410"/>
    <cellStyle name="Normal 2 2 2 2 5" xfId="411"/>
    <cellStyle name="Normal 2 2 2 2 6" xfId="412"/>
    <cellStyle name="Normal 2 2 2 2 7" xfId="413"/>
    <cellStyle name="Normal 2 2 2 2 8" xfId="414"/>
    <cellStyle name="Normal 2 2 2 2 9" xfId="415"/>
    <cellStyle name="Normal 2 2 2 3" xfId="416"/>
    <cellStyle name="Normal 2 2 2 4" xfId="417"/>
    <cellStyle name="Normal 2 2 2 5" xfId="418"/>
    <cellStyle name="Normal 2 2 2 6" xfId="419"/>
    <cellStyle name="Normal 2 2 2 7" xfId="420"/>
    <cellStyle name="Normal 2 2 2 8" xfId="421"/>
    <cellStyle name="Normal 2 2 2 9" xfId="422"/>
    <cellStyle name="Normal 2 2 3" xfId="423"/>
    <cellStyle name="Normal 2 2 3 2" xfId="424"/>
    <cellStyle name="Normal 2 2 4" xfId="425"/>
    <cellStyle name="Normal 2 2 4 2" xfId="426"/>
    <cellStyle name="Normal 2 2 5" xfId="427"/>
    <cellStyle name="Normal 2 2 6" xfId="428"/>
    <cellStyle name="Normal 2 2 7" xfId="429"/>
    <cellStyle name="Normal 2 2 8" xfId="430"/>
    <cellStyle name="Normal 2 2 9" xfId="431"/>
    <cellStyle name="Normal 2 3" xfId="432"/>
    <cellStyle name="Normal 2 3 2" xfId="433"/>
    <cellStyle name="Normal 2 3 3" xfId="434"/>
    <cellStyle name="Normal 2 4" xfId="435"/>
    <cellStyle name="Normal 2 4 2" xfId="436"/>
    <cellStyle name="Normal 2 5" xfId="437"/>
    <cellStyle name="Normal 2 5 2" xfId="438"/>
    <cellStyle name="Normal 2 6" xfId="439"/>
    <cellStyle name="Normal 2 7" xfId="440"/>
    <cellStyle name="Normal 2 8" xfId="441"/>
    <cellStyle name="Normal 2 9" xfId="442"/>
    <cellStyle name="Normal 20" xfId="443"/>
    <cellStyle name="Normal 20 2" xfId="444"/>
    <cellStyle name="Normal 21" xfId="445"/>
    <cellStyle name="Normal 21 2" xfId="446"/>
    <cellStyle name="Normal 22" xfId="447"/>
    <cellStyle name="Normal 22 2" xfId="448"/>
    <cellStyle name="Normal 23" xfId="449"/>
    <cellStyle name="Normal 23 2" xfId="450"/>
    <cellStyle name="Normal 24" xfId="451"/>
    <cellStyle name="Normal 24 2" xfId="452"/>
    <cellStyle name="Normal 25" xfId="453"/>
    <cellStyle name="Normal 25 2" xfId="454"/>
    <cellStyle name="Normal 26" xfId="455"/>
    <cellStyle name="Normal 26 2" xfId="456"/>
    <cellStyle name="Normal 27" xfId="457"/>
    <cellStyle name="Normal 27 2" xfId="458"/>
    <cellStyle name="Normal 28" xfId="459"/>
    <cellStyle name="Normal 28 2" xfId="460"/>
    <cellStyle name="Normal 29" xfId="461"/>
    <cellStyle name="Normal 29 2" xfId="462"/>
    <cellStyle name="Normal 3" xfId="463"/>
    <cellStyle name="Normal 3 10" xfId="464"/>
    <cellStyle name="Normal 3 11" xfId="465"/>
    <cellStyle name="Normal 3 12" xfId="466"/>
    <cellStyle name="Normal 3 13" xfId="467"/>
    <cellStyle name="Normal 3 14" xfId="468"/>
    <cellStyle name="Normal 3 15" xfId="469"/>
    <cellStyle name="Normal 3 16" xfId="470"/>
    <cellStyle name="Normal 3 17" xfId="471"/>
    <cellStyle name="Normal 3 18" xfId="472"/>
    <cellStyle name="Normal 3 19" xfId="473"/>
    <cellStyle name="Normal 3 2" xfId="474"/>
    <cellStyle name="Normal 3 2 2" xfId="475"/>
    <cellStyle name="Normal 3 2 2 2" xfId="476"/>
    <cellStyle name="Normal 3 2 3" xfId="477"/>
    <cellStyle name="Normal 3 2 4" xfId="478"/>
    <cellStyle name="Normal 3 2 5" xfId="479"/>
    <cellStyle name="Normal 3 2 6" xfId="480"/>
    <cellStyle name="Normal 3 20" xfId="481"/>
    <cellStyle name="Normal 3 21" xfId="482"/>
    <cellStyle name="Normal 3 22" xfId="483"/>
    <cellStyle name="Normal 3 23" xfId="484"/>
    <cellStyle name="Normal 3 24" xfId="485"/>
    <cellStyle name="Normal 3 25" xfId="486"/>
    <cellStyle name="Normal 3 26" xfId="487"/>
    <cellStyle name="Normal 3 3" xfId="488"/>
    <cellStyle name="Normal 3 3 2" xfId="489"/>
    <cellStyle name="Normal 3 3 3" xfId="490"/>
    <cellStyle name="Normal 3 4" xfId="491"/>
    <cellStyle name="Normal 3 4 2" xfId="492"/>
    <cellStyle name="Normal 3 5" xfId="493"/>
    <cellStyle name="Normal 3 6" xfId="494"/>
    <cellStyle name="Normal 3 7" xfId="495"/>
    <cellStyle name="Normal 3 8" xfId="496"/>
    <cellStyle name="Normal 3 9" xfId="497"/>
    <cellStyle name="Normal 30" xfId="498"/>
    <cellStyle name="Normal 30 2" xfId="499"/>
    <cellStyle name="Normal 31" xfId="500"/>
    <cellStyle name="Normal 31 2" xfId="501"/>
    <cellStyle name="Normal 32" xfId="502"/>
    <cellStyle name="Normal 32 2" xfId="503"/>
    <cellStyle name="Normal 33" xfId="504"/>
    <cellStyle name="Normal 33 2" xfId="505"/>
    <cellStyle name="Normal 34" xfId="506"/>
    <cellStyle name="Normal 34 2" xfId="507"/>
    <cellStyle name="Normal 35" xfId="508"/>
    <cellStyle name="Normal 35 2" xfId="509"/>
    <cellStyle name="Normal 36" xfId="510"/>
    <cellStyle name="Normal 38" xfId="511"/>
    <cellStyle name="Normal 4" xfId="512"/>
    <cellStyle name="Normal 4 2" xfId="513"/>
    <cellStyle name="Normal 4 2 2" xfId="514"/>
    <cellStyle name="Normal 4 3" xfId="515"/>
    <cellStyle name="Normal 4 3 2" xfId="516"/>
    <cellStyle name="Normal 4 4" xfId="517"/>
    <cellStyle name="Normal 4 4 2" xfId="518"/>
    <cellStyle name="Normal 4 5" xfId="519"/>
    <cellStyle name="Normal 4 5 2" xfId="520"/>
    <cellStyle name="Normal 4 6" xfId="521"/>
    <cellStyle name="Normal 4 7" xfId="522"/>
    <cellStyle name="Normal 5" xfId="523"/>
    <cellStyle name="Normal 5 2" xfId="524"/>
    <cellStyle name="Normal 5 2 2" xfId="525"/>
    <cellStyle name="Normal 5 3" xfId="526"/>
    <cellStyle name="Normal 5 4" xfId="527"/>
    <cellStyle name="Normal 6" xfId="528"/>
    <cellStyle name="Normal 6 2" xfId="529"/>
    <cellStyle name="Normal 6 2 2" xfId="530"/>
    <cellStyle name="Normal 6 3" xfId="531"/>
    <cellStyle name="Normal 7" xfId="532"/>
    <cellStyle name="Normal 7 2" xfId="533"/>
    <cellStyle name="Normal 7 3" xfId="534"/>
    <cellStyle name="Normal 8" xfId="535"/>
    <cellStyle name="Normal 8 2" xfId="536"/>
    <cellStyle name="Normal 8 3" xfId="537"/>
    <cellStyle name="Normal 9" xfId="538"/>
    <cellStyle name="Normal 9 2" xfId="539"/>
    <cellStyle name="Normal 9 3" xfId="540"/>
    <cellStyle name="Normal_Chaparral Commercial HT Master FD Order Form" xfId="541"/>
    <cellStyle name="Note" xfId="542"/>
    <cellStyle name="Note 2" xfId="543"/>
    <cellStyle name="Note 3" xfId="544"/>
    <cellStyle name="Note 4" xfId="545"/>
    <cellStyle name="Note 5" xfId="546"/>
    <cellStyle name="Output" xfId="547"/>
    <cellStyle name="Output 2" xfId="548"/>
    <cellStyle name="Output 3" xfId="549"/>
    <cellStyle name="Output 4" xfId="550"/>
    <cellStyle name="Output 5" xfId="551"/>
    <cellStyle name="Percent" xfId="552"/>
    <cellStyle name="Percent 2" xfId="553"/>
    <cellStyle name="Percent 2 2" xfId="554"/>
    <cellStyle name="Percent 2 2 2" xfId="555"/>
    <cellStyle name="Percent 2 2 2 2" xfId="556"/>
    <cellStyle name="Percent 2 2 2 3" xfId="557"/>
    <cellStyle name="Percent 2 2 2 4" xfId="558"/>
    <cellStyle name="Percent 2 2 2 5" xfId="559"/>
    <cellStyle name="Percent 2 2 3" xfId="560"/>
    <cellStyle name="Percent 2 2 4" xfId="561"/>
    <cellStyle name="Percent 2 2 5" xfId="562"/>
    <cellStyle name="Percent 3" xfId="563"/>
    <cellStyle name="Percent 3 10" xfId="564"/>
    <cellStyle name="Percent 3 10 2" xfId="565"/>
    <cellStyle name="Percent 3 10 2 2" xfId="566"/>
    <cellStyle name="Percent 3 10 2 3" xfId="567"/>
    <cellStyle name="Percent 3 10 2 4" xfId="568"/>
    <cellStyle name="Percent 3 10 2 5" xfId="569"/>
    <cellStyle name="Percent 3 10 2 6" xfId="570"/>
    <cellStyle name="Percent 3 10 3" xfId="571"/>
    <cellStyle name="Percent 3 10 4" xfId="572"/>
    <cellStyle name="Percent 3 10 5" xfId="573"/>
    <cellStyle name="Percent 3 10 6" xfId="574"/>
    <cellStyle name="Percent 3 10 7" xfId="575"/>
    <cellStyle name="Percent 3 11" xfId="576"/>
    <cellStyle name="Percent 3 11 2" xfId="577"/>
    <cellStyle name="Percent 3 11 2 2" xfId="578"/>
    <cellStyle name="Percent 3 11 2 3" xfId="579"/>
    <cellStyle name="Percent 3 11 2 4" xfId="580"/>
    <cellStyle name="Percent 3 11 2 5" xfId="581"/>
    <cellStyle name="Percent 3 11 2 6" xfId="582"/>
    <cellStyle name="Percent 3 11 3" xfId="583"/>
    <cellStyle name="Percent 3 11 4" xfId="584"/>
    <cellStyle name="Percent 3 11 5" xfId="585"/>
    <cellStyle name="Percent 3 11 6" xfId="586"/>
    <cellStyle name="Percent 3 11 7" xfId="587"/>
    <cellStyle name="Percent 3 2" xfId="588"/>
    <cellStyle name="Percent 3 3" xfId="589"/>
    <cellStyle name="Percent 3 4" xfId="590"/>
    <cellStyle name="Percent 3 5" xfId="591"/>
    <cellStyle name="Percent 3 5 2" xfId="592"/>
    <cellStyle name="Percent 3 5 2 2" xfId="593"/>
    <cellStyle name="Percent 3 5 2 3" xfId="594"/>
    <cellStyle name="Percent 3 5 2 4" xfId="595"/>
    <cellStyle name="Percent 3 5 2 5" xfId="596"/>
    <cellStyle name="Percent 3 5 2 6" xfId="597"/>
    <cellStyle name="Percent 3 5 3" xfId="598"/>
    <cellStyle name="Percent 3 5 4" xfId="599"/>
    <cellStyle name="Percent 3 5 5" xfId="600"/>
    <cellStyle name="Percent 3 5 6" xfId="601"/>
    <cellStyle name="Percent 3 5 7" xfId="602"/>
    <cellStyle name="Percent 3 6" xfId="603"/>
    <cellStyle name="Percent 3 6 2" xfId="604"/>
    <cellStyle name="Percent 3 6 2 2" xfId="605"/>
    <cellStyle name="Percent 3 6 2 3" xfId="606"/>
    <cellStyle name="Percent 3 6 2 4" xfId="607"/>
    <cellStyle name="Percent 3 6 2 5" xfId="608"/>
    <cellStyle name="Percent 3 6 2 6" xfId="609"/>
    <cellStyle name="Percent 3 6 3" xfId="610"/>
    <cellStyle name="Percent 3 6 4" xfId="611"/>
    <cellStyle name="Percent 3 6 5" xfId="612"/>
    <cellStyle name="Percent 3 6 6" xfId="613"/>
    <cellStyle name="Percent 3 6 7" xfId="614"/>
    <cellStyle name="Percent 3 7" xfId="615"/>
    <cellStyle name="Percent 3 7 2" xfId="616"/>
    <cellStyle name="Percent 3 7 2 2" xfId="617"/>
    <cellStyle name="Percent 3 7 2 3" xfId="618"/>
    <cellStyle name="Percent 3 7 2 4" xfId="619"/>
    <cellStyle name="Percent 3 7 2 5" xfId="620"/>
    <cellStyle name="Percent 3 7 2 6" xfId="621"/>
    <cellStyle name="Percent 3 7 3" xfId="622"/>
    <cellStyle name="Percent 3 7 4" xfId="623"/>
    <cellStyle name="Percent 3 7 5" xfId="624"/>
    <cellStyle name="Percent 3 7 6" xfId="625"/>
    <cellStyle name="Percent 3 7 7" xfId="626"/>
    <cellStyle name="Percent 3 8" xfId="627"/>
    <cellStyle name="Percent 3 8 2" xfId="628"/>
    <cellStyle name="Percent 3 8 2 2" xfId="629"/>
    <cellStyle name="Percent 3 8 2 3" xfId="630"/>
    <cellStyle name="Percent 3 8 2 4" xfId="631"/>
    <cellStyle name="Percent 3 8 2 5" xfId="632"/>
    <cellStyle name="Percent 3 8 2 6" xfId="633"/>
    <cellStyle name="Percent 3 8 3" xfId="634"/>
    <cellStyle name="Percent 3 8 4" xfId="635"/>
    <cellStyle name="Percent 3 8 5" xfId="636"/>
    <cellStyle name="Percent 3 8 6" xfId="637"/>
    <cellStyle name="Percent 3 8 7" xfId="638"/>
    <cellStyle name="Percent 3 9" xfId="639"/>
    <cellStyle name="Percent 3 9 2" xfId="640"/>
    <cellStyle name="Percent 3 9 2 2" xfId="641"/>
    <cellStyle name="Percent 3 9 2 3" xfId="642"/>
    <cellStyle name="Percent 3 9 2 4" xfId="643"/>
    <cellStyle name="Percent 3 9 2 5" xfId="644"/>
    <cellStyle name="Percent 3 9 2 6" xfId="645"/>
    <cellStyle name="Percent 3 9 3" xfId="646"/>
    <cellStyle name="Percent 3 9 4" xfId="647"/>
    <cellStyle name="Percent 3 9 5" xfId="648"/>
    <cellStyle name="Percent 3 9 6" xfId="649"/>
    <cellStyle name="Percent 3 9 7" xfId="650"/>
    <cellStyle name="Percent 4" xfId="651"/>
    <cellStyle name="Percent 4 2" xfId="652"/>
    <cellStyle name="Percent 4 2 2" xfId="653"/>
    <cellStyle name="Percent 4 2 2 2" xfId="654"/>
    <cellStyle name="Percent 4 2 2 3" xfId="655"/>
    <cellStyle name="Percent 4 2 2 4" xfId="656"/>
    <cellStyle name="Percent 4 2 2 5" xfId="657"/>
    <cellStyle name="Percent 4 2 2 6" xfId="658"/>
    <cellStyle name="Percent 4 2 3" xfId="659"/>
    <cellStyle name="Percent 4 2 4" xfId="660"/>
    <cellStyle name="Percent 4 2 5" xfId="661"/>
    <cellStyle name="Percent 4 2 6" xfId="662"/>
    <cellStyle name="Percent 4 2 7" xfId="663"/>
    <cellStyle name="Percent 4 3" xfId="664"/>
    <cellStyle name="Percent 4 3 2" xfId="665"/>
    <cellStyle name="Percent 4 3 2 2" xfId="666"/>
    <cellStyle name="Percent 4 3 2 3" xfId="667"/>
    <cellStyle name="Percent 4 3 2 4" xfId="668"/>
    <cellStyle name="Percent 4 3 2 5" xfId="669"/>
    <cellStyle name="Percent 4 3 2 6" xfId="670"/>
    <cellStyle name="Percent 4 3 3" xfId="671"/>
    <cellStyle name="Percent 4 3 4" xfId="672"/>
    <cellStyle name="Percent 4 3 5" xfId="673"/>
    <cellStyle name="Percent 4 3 6" xfId="674"/>
    <cellStyle name="Percent 4 3 7" xfId="675"/>
    <cellStyle name="Percent 4 4" xfId="676"/>
    <cellStyle name="Percent 4 4 2" xfId="677"/>
    <cellStyle name="Percent 4 4 2 2" xfId="678"/>
    <cellStyle name="Percent 4 4 2 3" xfId="679"/>
    <cellStyle name="Percent 4 4 2 4" xfId="680"/>
    <cellStyle name="Percent 4 4 2 5" xfId="681"/>
    <cellStyle name="Percent 4 4 2 6" xfId="682"/>
    <cellStyle name="Percent 4 4 3" xfId="683"/>
    <cellStyle name="Percent 4 4 4" xfId="684"/>
    <cellStyle name="Percent 4 4 5" xfId="685"/>
    <cellStyle name="Percent 4 4 6" xfId="686"/>
    <cellStyle name="Percent 4 4 7" xfId="687"/>
    <cellStyle name="Percent 4 5" xfId="688"/>
    <cellStyle name="Percent 4 5 2" xfId="689"/>
    <cellStyle name="Percent 4 5 2 2" xfId="690"/>
    <cellStyle name="Percent 4 5 2 3" xfId="691"/>
    <cellStyle name="Percent 4 5 2 4" xfId="692"/>
    <cellStyle name="Percent 4 5 2 5" xfId="693"/>
    <cellStyle name="Percent 4 5 2 6" xfId="694"/>
    <cellStyle name="Percent 4 5 3" xfId="695"/>
    <cellStyle name="Percent 4 5 4" xfId="696"/>
    <cellStyle name="Percent 4 5 5" xfId="697"/>
    <cellStyle name="Percent 4 5 6" xfId="698"/>
    <cellStyle name="Percent 4 5 7" xfId="699"/>
    <cellStyle name="Percent 4 6" xfId="700"/>
    <cellStyle name="Percent 4 6 2" xfId="701"/>
    <cellStyle name="Percent 4 6 2 2" xfId="702"/>
    <cellStyle name="Percent 4 6 2 3" xfId="703"/>
    <cellStyle name="Percent 4 6 2 4" xfId="704"/>
    <cellStyle name="Percent 4 6 2 5" xfId="705"/>
    <cellStyle name="Percent 4 6 2 6" xfId="706"/>
    <cellStyle name="Percent 4 6 3" xfId="707"/>
    <cellStyle name="Percent 4 6 4" xfId="708"/>
    <cellStyle name="Percent 4 6 5" xfId="709"/>
    <cellStyle name="Percent 4 6 6" xfId="710"/>
    <cellStyle name="Percent 4 6 7" xfId="711"/>
    <cellStyle name="Percent 4 7" xfId="712"/>
    <cellStyle name="Percent 4 7 2" xfId="713"/>
    <cellStyle name="Percent 4 7 2 2" xfId="714"/>
    <cellStyle name="Percent 4 7 2 3" xfId="715"/>
    <cellStyle name="Percent 4 7 2 4" xfId="716"/>
    <cellStyle name="Percent 4 7 2 5" xfId="717"/>
    <cellStyle name="Percent 4 7 2 6" xfId="718"/>
    <cellStyle name="Percent 4 7 3" xfId="719"/>
    <cellStyle name="Percent 4 7 4" xfId="720"/>
    <cellStyle name="Percent 4 7 5" xfId="721"/>
    <cellStyle name="Percent 4 7 6" xfId="722"/>
    <cellStyle name="Percent 4 7 7" xfId="723"/>
    <cellStyle name="Percent 4 8" xfId="724"/>
    <cellStyle name="Percent 4 8 2" xfId="725"/>
    <cellStyle name="Percent 4 8 2 2" xfId="726"/>
    <cellStyle name="Percent 4 8 2 3" xfId="727"/>
    <cellStyle name="Percent 4 8 2 4" xfId="728"/>
    <cellStyle name="Percent 4 8 2 5" xfId="729"/>
    <cellStyle name="Percent 4 8 2 6" xfId="730"/>
    <cellStyle name="Percent 4 8 3" xfId="731"/>
    <cellStyle name="Percent 4 8 4" xfId="732"/>
    <cellStyle name="Percent 4 8 5" xfId="733"/>
    <cellStyle name="Percent 4 8 6" xfId="734"/>
    <cellStyle name="Percent 4 8 7" xfId="735"/>
    <cellStyle name="Percent 5" xfId="736"/>
    <cellStyle name="Percent 6" xfId="737"/>
    <cellStyle name="Style 1" xfId="738"/>
    <cellStyle name="Style 1 2" xfId="739"/>
    <cellStyle name="Style 1 2 2" xfId="740"/>
    <cellStyle name="Style 1 3" xfId="741"/>
    <cellStyle name="Style 1 4" xfId="742"/>
    <cellStyle name="Style 1 5" xfId="743"/>
    <cellStyle name="Title" xfId="744"/>
    <cellStyle name="Total" xfId="745"/>
    <cellStyle name="Total 2" xfId="746"/>
    <cellStyle name="Total 3" xfId="747"/>
    <cellStyle name="Total 4" xfId="748"/>
    <cellStyle name="Total 5" xfId="749"/>
    <cellStyle name="Warning Text" xfId="750"/>
    <cellStyle name="Warning Text 2" xfId="751"/>
    <cellStyle name="Warning Text 3" xfId="752"/>
    <cellStyle name="Warning Text 4" xfId="753"/>
    <cellStyle name="Warning Text 5" xfId="754"/>
    <cellStyle name="常规_Sheet1" xfId="755"/>
  </cellStyles>
  <dxfs count="35">
    <dxf>
      <fill>
        <patternFill>
          <bgColor indexed="34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b/>
        <i val="0"/>
        <color rgb="FF9C0006"/>
      </font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b/>
        <i val="0"/>
        <color rgb="FF9C0006"/>
      </font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b/>
        <i val="0"/>
        <color rgb="FF9C0006"/>
      </font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b/>
        <i val="0"/>
        <color rgb="FF9C0006"/>
      </font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b/>
        <i val="0"/>
        <color rgb="FF9C0006"/>
      </font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b/>
        <i val="0"/>
        <color rgb="FF9C0006"/>
      </font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b/>
        <i val="0"/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solid">
          <bgColor theme="5" tint="0.5999600291252136"/>
        </patternFill>
      </fill>
    </dxf>
    <dxf>
      <font>
        <color rgb="FF006100"/>
      </font>
      <fill>
        <patternFill patternType="solid">
          <bgColor theme="6" tint="0.5999600291252136"/>
        </patternFill>
      </fill>
    </dxf>
    <dxf>
      <fill>
        <patternFill>
          <bgColor indexed="34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b/>
        <i val="0"/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solid">
          <bgColor theme="5" tint="0.5999600291252136"/>
        </patternFill>
      </fill>
    </dxf>
    <dxf>
      <font>
        <color rgb="FF006100"/>
      </font>
      <fill>
        <patternFill patternType="solid">
          <bgColor theme="6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indexed="65"/>
        </patternFill>
      </fill>
    </dxf>
    <dxf>
      <font>
        <b/>
        <i val="0"/>
        <color rgb="FF9C0006"/>
      </font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0"/>
  <sheetViews>
    <sheetView showZeros="0" tabSelected="1" zoomScale="80" zoomScaleNormal="80" zoomScalePageLayoutView="0" workbookViewId="0" topLeftCell="A1">
      <selection activeCell="E34" sqref="E34"/>
    </sheetView>
  </sheetViews>
  <sheetFormatPr defaultColWidth="8.140625" defaultRowHeight="12.75"/>
  <cols>
    <col min="1" max="1" width="13.57421875" style="16" customWidth="1"/>
    <col min="2" max="2" width="21.00390625" style="16" customWidth="1"/>
    <col min="3" max="3" width="22.7109375" style="66" customWidth="1"/>
    <col min="4" max="4" width="10.00390625" style="16" customWidth="1"/>
    <col min="5" max="5" width="13.00390625" style="16" customWidth="1"/>
    <col min="6" max="6" width="14.421875" style="16" customWidth="1"/>
    <col min="7" max="7" width="13.00390625" style="21" customWidth="1"/>
    <col min="8" max="8" width="11.140625" style="67" customWidth="1"/>
    <col min="9" max="9" width="11.421875" style="68" customWidth="1"/>
    <col min="10" max="10" width="14.7109375" style="16" customWidth="1"/>
    <col min="11" max="16" width="8.140625" style="16" customWidth="1"/>
    <col min="17" max="17" width="10.00390625" style="16" bestFit="1" customWidth="1"/>
    <col min="18" max="18" width="12.8515625" style="16" bestFit="1" customWidth="1"/>
    <col min="19" max="16384" width="8.140625" style="16" customWidth="1"/>
  </cols>
  <sheetData>
    <row r="1" spans="1:9" ht="26.25">
      <c r="A1" s="77" t="s">
        <v>36</v>
      </c>
      <c r="B1" s="77"/>
      <c r="C1" s="77"/>
      <c r="D1" s="77"/>
      <c r="E1" s="77"/>
      <c r="F1" s="77"/>
      <c r="G1" s="77"/>
      <c r="H1" s="77"/>
      <c r="I1" s="77"/>
    </row>
    <row r="2" spans="1:9" ht="12" customHeight="1">
      <c r="A2" s="17"/>
      <c r="B2" s="17"/>
      <c r="C2" s="17"/>
      <c r="D2" s="17"/>
      <c r="E2" s="17"/>
      <c r="F2" s="17"/>
      <c r="G2" s="17"/>
      <c r="H2" s="17"/>
      <c r="I2" s="18"/>
    </row>
    <row r="3" spans="1:9" ht="23.25" customHeight="1">
      <c r="A3" s="19" t="s">
        <v>3</v>
      </c>
      <c r="B3" s="19"/>
      <c r="C3" s="19"/>
      <c r="D3" s="19"/>
      <c r="E3" s="20" t="s">
        <v>4</v>
      </c>
      <c r="F3" s="19"/>
      <c r="H3" s="19"/>
      <c r="I3" s="22"/>
    </row>
    <row r="4" spans="1:9" ht="23.25" customHeight="1">
      <c r="A4" s="20" t="s">
        <v>5</v>
      </c>
      <c r="B4" s="23"/>
      <c r="C4" s="23"/>
      <c r="D4" s="19"/>
      <c r="E4" s="24" t="s">
        <v>5</v>
      </c>
      <c r="F4" s="25"/>
      <c r="G4" s="23"/>
      <c r="H4" s="23"/>
      <c r="I4" s="26"/>
    </row>
    <row r="5" spans="1:9" ht="23.25" customHeight="1">
      <c r="A5" s="20" t="s">
        <v>6</v>
      </c>
      <c r="B5" s="27"/>
      <c r="C5" s="27"/>
      <c r="D5" s="19"/>
      <c r="E5" s="24" t="s">
        <v>6</v>
      </c>
      <c r="F5" s="28"/>
      <c r="G5" s="27"/>
      <c r="H5" s="27"/>
      <c r="I5" s="29"/>
    </row>
    <row r="6" spans="1:9" ht="23.25" customHeight="1">
      <c r="A6" s="20" t="s">
        <v>7</v>
      </c>
      <c r="B6" s="27"/>
      <c r="C6" s="27"/>
      <c r="D6" s="19"/>
      <c r="E6" s="24" t="s">
        <v>7</v>
      </c>
      <c r="F6" s="28"/>
      <c r="G6" s="27"/>
      <c r="H6" s="27"/>
      <c r="I6" s="29"/>
    </row>
    <row r="7" spans="1:9" s="19" customFormat="1" ht="23.25" customHeight="1">
      <c r="A7" s="20" t="s">
        <v>8</v>
      </c>
      <c r="B7" s="27"/>
      <c r="C7" s="27"/>
      <c r="E7" s="24" t="s">
        <v>8</v>
      </c>
      <c r="F7" s="27"/>
      <c r="G7" s="27"/>
      <c r="H7" s="27"/>
      <c r="I7" s="29"/>
    </row>
    <row r="8" spans="1:9" ht="13.5" customHeight="1">
      <c r="A8" s="20"/>
      <c r="B8" s="19"/>
      <c r="C8" s="19"/>
      <c r="D8" s="19"/>
      <c r="E8" s="19"/>
      <c r="F8" s="19"/>
      <c r="G8" s="19"/>
      <c r="H8" s="24"/>
      <c r="I8" s="22"/>
    </row>
    <row r="9" spans="1:9" ht="28.5" customHeight="1">
      <c r="A9" s="30" t="s">
        <v>9</v>
      </c>
      <c r="B9" s="31"/>
      <c r="C9" s="32" t="s">
        <v>10</v>
      </c>
      <c r="D9" s="79"/>
      <c r="E9" s="79"/>
      <c r="F9" s="78" t="s">
        <v>11</v>
      </c>
      <c r="G9" s="78"/>
      <c r="H9" s="33"/>
      <c r="I9" s="33"/>
    </row>
    <row r="10" spans="1:9" s="37" customFormat="1" ht="32.25" customHeight="1">
      <c r="A10" s="34"/>
      <c r="B10" s="35"/>
      <c r="C10" s="36"/>
      <c r="D10" s="76" t="s">
        <v>35</v>
      </c>
      <c r="E10" s="76"/>
      <c r="F10" s="76"/>
      <c r="G10" s="76"/>
      <c r="H10" s="76"/>
      <c r="I10" s="76"/>
    </row>
    <row r="11" spans="1:9" s="5" customFormat="1" ht="32.25" customHeight="1">
      <c r="A11" s="1" t="s">
        <v>108</v>
      </c>
      <c r="B11" s="2"/>
      <c r="C11" s="3"/>
      <c r="D11" s="4"/>
      <c r="E11" s="4"/>
      <c r="F11" s="4"/>
      <c r="G11" s="4"/>
      <c r="H11" s="4"/>
      <c r="I11" s="4"/>
    </row>
    <row r="12" spans="1:9" ht="25.5" customHeight="1">
      <c r="A12" s="32" t="s">
        <v>12</v>
      </c>
      <c r="B12" s="80"/>
      <c r="C12" s="80"/>
      <c r="F12" s="38" t="s">
        <v>13</v>
      </c>
      <c r="G12" s="80"/>
      <c r="H12" s="80"/>
      <c r="I12" s="80"/>
    </row>
    <row r="13" spans="1:9" ht="25.5" customHeight="1">
      <c r="A13" s="32" t="s">
        <v>14</v>
      </c>
      <c r="B13" s="80"/>
      <c r="C13" s="80"/>
      <c r="F13" s="38" t="s">
        <v>15</v>
      </c>
      <c r="G13" s="85"/>
      <c r="H13" s="85"/>
      <c r="I13" s="85"/>
    </row>
    <row r="14" spans="1:9" ht="10.5" customHeight="1">
      <c r="A14" s="30"/>
      <c r="B14" s="39"/>
      <c r="C14" s="32"/>
      <c r="D14" s="30"/>
      <c r="E14" s="30"/>
      <c r="F14" s="40"/>
      <c r="G14" s="40"/>
      <c r="H14" s="41"/>
      <c r="I14" s="42"/>
    </row>
    <row r="15" spans="1:9" ht="23.25" customHeight="1">
      <c r="A15" s="43" t="s">
        <v>16</v>
      </c>
      <c r="B15" s="44"/>
      <c r="C15" s="44"/>
      <c r="D15" s="44"/>
      <c r="E15" s="44"/>
      <c r="F15" s="44"/>
      <c r="G15" s="44"/>
      <c r="H15" s="44"/>
      <c r="I15" s="44"/>
    </row>
    <row r="16" spans="1:9" ht="23.25" customHeight="1">
      <c r="A16" s="19"/>
      <c r="B16" s="45"/>
      <c r="C16" s="45"/>
      <c r="D16" s="45"/>
      <c r="E16" s="45"/>
      <c r="F16" s="45"/>
      <c r="G16" s="45"/>
      <c r="H16" s="45"/>
      <c r="I16" s="45"/>
    </row>
    <row r="17" spans="1:9" ht="22.5" customHeight="1">
      <c r="A17" s="19"/>
      <c r="B17" s="19"/>
      <c r="C17" s="19"/>
      <c r="D17" s="19"/>
      <c r="E17" s="19"/>
      <c r="F17" s="46" t="s">
        <v>96</v>
      </c>
      <c r="G17" s="19"/>
      <c r="H17" s="47"/>
      <c r="I17" s="22"/>
    </row>
    <row r="18" spans="1:10" ht="18" customHeight="1">
      <c r="A18" s="48" t="s">
        <v>17</v>
      </c>
      <c r="B18" s="19"/>
      <c r="C18" s="19"/>
      <c r="D18" s="19"/>
      <c r="E18" s="19"/>
      <c r="F18" s="24" t="s">
        <v>18</v>
      </c>
      <c r="G18" s="49">
        <f>E59</f>
        <v>0</v>
      </c>
      <c r="H18" s="50"/>
      <c r="I18" s="51"/>
      <c r="J18" s="51"/>
    </row>
    <row r="19" spans="1:10" ht="18" customHeight="1">
      <c r="A19" s="19" t="s">
        <v>37</v>
      </c>
      <c r="B19" s="19"/>
      <c r="C19" s="19"/>
      <c r="D19" s="19"/>
      <c r="E19" s="19"/>
      <c r="F19" s="20" t="s">
        <v>19</v>
      </c>
      <c r="G19" s="52">
        <f>G59</f>
        <v>0</v>
      </c>
      <c r="H19" s="86">
        <f>IF(G19=0,"",IF(G19&lt;1000,"Need to Add",IF(G19&gt;1025,"Need to Cut","Full Container - Good to Go!")))</f>
      </c>
      <c r="I19" s="86"/>
      <c r="J19" s="86"/>
    </row>
    <row r="20" spans="1:9" ht="18" customHeight="1">
      <c r="A20" s="19" t="s">
        <v>38</v>
      </c>
      <c r="B20" s="19"/>
      <c r="C20" s="19"/>
      <c r="D20" s="19"/>
      <c r="E20" s="19"/>
      <c r="F20" s="20" t="s">
        <v>20</v>
      </c>
      <c r="G20" s="53">
        <f>F59</f>
        <v>0</v>
      </c>
      <c r="H20" s="16"/>
      <c r="I20" s="22"/>
    </row>
    <row r="21" spans="1:9" ht="18" customHeight="1">
      <c r="A21" s="19"/>
      <c r="B21" s="19"/>
      <c r="C21" s="19"/>
      <c r="D21" s="19"/>
      <c r="E21" s="19"/>
      <c r="F21" s="20"/>
      <c r="G21" s="54"/>
      <c r="H21" s="16"/>
      <c r="I21" s="22"/>
    </row>
    <row r="22" spans="1:9" ht="18" customHeight="1">
      <c r="A22" s="19"/>
      <c r="B22" s="19"/>
      <c r="C22" s="19"/>
      <c r="D22" s="19"/>
      <c r="E22" s="19"/>
      <c r="F22" s="46" t="s">
        <v>94</v>
      </c>
      <c r="G22" s="54"/>
      <c r="H22" s="16"/>
      <c r="I22" s="22"/>
    </row>
    <row r="23" spans="1:9" ht="18" customHeight="1">
      <c r="A23" s="19"/>
      <c r="B23" s="19"/>
      <c r="C23" s="19"/>
      <c r="D23" s="19"/>
      <c r="E23" s="19"/>
      <c r="F23" s="24" t="s">
        <v>18</v>
      </c>
      <c r="G23" s="49">
        <f>E79</f>
        <v>0</v>
      </c>
      <c r="H23" s="16"/>
      <c r="I23" s="22"/>
    </row>
    <row r="24" spans="1:10" ht="18" customHeight="1">
      <c r="A24" s="75" t="s">
        <v>129</v>
      </c>
      <c r="B24" s="75"/>
      <c r="C24" s="75"/>
      <c r="D24" s="19"/>
      <c r="E24" s="19"/>
      <c r="F24" s="20" t="s">
        <v>19</v>
      </c>
      <c r="G24" s="52">
        <f>G79</f>
        <v>0</v>
      </c>
      <c r="H24" s="86">
        <f>IF(G24=0,"",IF(G24&lt;1000,"Need to Add",IF(G24&gt;1025,"Need to Cut","Full Container - Good to Go!")))</f>
      </c>
      <c r="I24" s="86"/>
      <c r="J24" s="86"/>
    </row>
    <row r="25" spans="2:9" ht="18" customHeight="1">
      <c r="B25" s="19"/>
      <c r="C25" s="19"/>
      <c r="D25" s="19"/>
      <c r="E25" s="19"/>
      <c r="F25" s="20" t="s">
        <v>20</v>
      </c>
      <c r="G25" s="53">
        <f>F79</f>
        <v>0</v>
      </c>
      <c r="H25" s="16"/>
      <c r="I25" s="22"/>
    </row>
    <row r="26" spans="1:9" ht="18" customHeight="1">
      <c r="A26" s="19"/>
      <c r="B26" s="19"/>
      <c r="C26" s="19"/>
      <c r="D26" s="19"/>
      <c r="E26" s="19"/>
      <c r="F26" s="19"/>
      <c r="G26" s="19"/>
      <c r="H26" s="16"/>
      <c r="I26" s="22"/>
    </row>
    <row r="27" spans="1:9" s="60" customFormat="1" ht="33.75" customHeight="1">
      <c r="A27" s="55" t="s">
        <v>26</v>
      </c>
      <c r="B27" s="56" t="s">
        <v>0</v>
      </c>
      <c r="C27" s="57" t="s">
        <v>27</v>
      </c>
      <c r="D27" s="58"/>
      <c r="E27" s="58" t="s">
        <v>1</v>
      </c>
      <c r="F27" s="59" t="s">
        <v>21</v>
      </c>
      <c r="G27" s="55" t="s">
        <v>28</v>
      </c>
      <c r="H27" s="57" t="s">
        <v>22</v>
      </c>
      <c r="I27" s="55" t="s">
        <v>34</v>
      </c>
    </row>
    <row r="28" spans="1:9" s="60" customFormat="1" ht="21.75" customHeight="1">
      <c r="A28" s="81" t="s">
        <v>95</v>
      </c>
      <c r="B28" s="82"/>
      <c r="C28" s="82"/>
      <c r="D28" s="82"/>
      <c r="E28" s="82"/>
      <c r="F28" s="82"/>
      <c r="G28" s="82"/>
      <c r="H28" s="82"/>
      <c r="I28" s="83"/>
    </row>
    <row r="29" spans="1:15" s="15" customFormat="1" ht="22.5" customHeight="1">
      <c r="A29" s="6" t="s">
        <v>39</v>
      </c>
      <c r="B29" s="7" t="s">
        <v>65</v>
      </c>
      <c r="C29" s="8" t="s">
        <v>83</v>
      </c>
      <c r="D29" s="9"/>
      <c r="E29" s="8"/>
      <c r="F29" s="10">
        <f>E29/H29</f>
        <v>0</v>
      </c>
      <c r="G29" s="11">
        <f>E29*I29</f>
        <v>0</v>
      </c>
      <c r="H29" s="12">
        <v>1615</v>
      </c>
      <c r="I29" s="13">
        <f>1000/H29</f>
        <v>0.6191950464396285</v>
      </c>
      <c r="J29" s="14"/>
      <c r="O29" s="71"/>
    </row>
    <row r="30" spans="1:15" s="15" customFormat="1" ht="22.5" customHeight="1">
      <c r="A30" s="6" t="s">
        <v>40</v>
      </c>
      <c r="B30" s="7" t="s">
        <v>66</v>
      </c>
      <c r="C30" s="8" t="s">
        <v>83</v>
      </c>
      <c r="D30" s="9"/>
      <c r="E30" s="8"/>
      <c r="F30" s="10">
        <f aca="true" t="shared" si="0" ref="F30:F58">E30/H30</f>
        <v>0</v>
      </c>
      <c r="G30" s="11">
        <f aca="true" t="shared" si="1" ref="G30:G58">E30*I30</f>
        <v>0</v>
      </c>
      <c r="H30" s="12">
        <v>1375</v>
      </c>
      <c r="I30" s="13">
        <f aca="true" t="shared" si="2" ref="I30:I58">1000/H30</f>
        <v>0.7272727272727273</v>
      </c>
      <c r="J30" s="14"/>
      <c r="O30" s="71"/>
    </row>
    <row r="31" spans="1:15" s="15" customFormat="1" ht="22.5" customHeight="1">
      <c r="A31" s="6" t="s">
        <v>41</v>
      </c>
      <c r="B31" s="7" t="s">
        <v>67</v>
      </c>
      <c r="C31" s="8" t="s">
        <v>83</v>
      </c>
      <c r="D31" s="9"/>
      <c r="E31" s="8"/>
      <c r="F31" s="10">
        <f t="shared" si="0"/>
        <v>0</v>
      </c>
      <c r="G31" s="11">
        <f t="shared" si="1"/>
        <v>0</v>
      </c>
      <c r="H31" s="12">
        <v>1300</v>
      </c>
      <c r="I31" s="13">
        <f t="shared" si="2"/>
        <v>0.7692307692307693</v>
      </c>
      <c r="J31" s="14"/>
      <c r="O31" s="71"/>
    </row>
    <row r="32" spans="1:15" s="15" customFormat="1" ht="22.5" customHeight="1">
      <c r="A32" s="6" t="s">
        <v>42</v>
      </c>
      <c r="B32" s="7" t="s">
        <v>68</v>
      </c>
      <c r="C32" s="8" t="s">
        <v>83</v>
      </c>
      <c r="D32" s="9"/>
      <c r="E32" s="8"/>
      <c r="F32" s="10">
        <f t="shared" si="0"/>
        <v>0</v>
      </c>
      <c r="G32" s="11">
        <f t="shared" si="1"/>
        <v>0</v>
      </c>
      <c r="H32" s="12">
        <v>1120</v>
      </c>
      <c r="I32" s="13">
        <f t="shared" si="2"/>
        <v>0.8928571428571429</v>
      </c>
      <c r="J32" s="14"/>
      <c r="O32" s="71"/>
    </row>
    <row r="33" spans="1:15" s="15" customFormat="1" ht="22.5" customHeight="1">
      <c r="A33" s="6" t="s">
        <v>43</v>
      </c>
      <c r="B33" s="7" t="s">
        <v>69</v>
      </c>
      <c r="C33" s="8" t="s">
        <v>83</v>
      </c>
      <c r="D33" s="9"/>
      <c r="E33" s="8"/>
      <c r="F33" s="10">
        <f t="shared" si="0"/>
        <v>0</v>
      </c>
      <c r="G33" s="11">
        <f t="shared" si="1"/>
        <v>0</v>
      </c>
      <c r="H33" s="12">
        <v>1600</v>
      </c>
      <c r="I33" s="13">
        <f t="shared" si="2"/>
        <v>0.625</v>
      </c>
      <c r="J33" s="14"/>
      <c r="O33" s="71"/>
    </row>
    <row r="34" spans="1:15" s="15" customFormat="1" ht="22.5" customHeight="1">
      <c r="A34" s="6" t="s">
        <v>44</v>
      </c>
      <c r="B34" s="7" t="s">
        <v>70</v>
      </c>
      <c r="C34" s="8" t="s">
        <v>83</v>
      </c>
      <c r="D34" s="9"/>
      <c r="E34" s="8"/>
      <c r="F34" s="10">
        <f t="shared" si="0"/>
        <v>0</v>
      </c>
      <c r="G34" s="11">
        <f t="shared" si="1"/>
        <v>0</v>
      </c>
      <c r="H34" s="12">
        <v>1433</v>
      </c>
      <c r="I34" s="13">
        <f t="shared" si="2"/>
        <v>0.6978367062107467</v>
      </c>
      <c r="J34" s="14"/>
      <c r="O34" s="71"/>
    </row>
    <row r="35" spans="1:15" s="15" customFormat="1" ht="22.5" customHeight="1">
      <c r="A35" s="6" t="s">
        <v>45</v>
      </c>
      <c r="B35" s="7" t="s">
        <v>71</v>
      </c>
      <c r="C35" s="8" t="s">
        <v>83</v>
      </c>
      <c r="D35" s="9"/>
      <c r="E35" s="8"/>
      <c r="F35" s="10">
        <f t="shared" si="0"/>
        <v>0</v>
      </c>
      <c r="G35" s="11">
        <f t="shared" si="1"/>
        <v>0</v>
      </c>
      <c r="H35" s="12">
        <v>1359</v>
      </c>
      <c r="I35" s="13">
        <f t="shared" si="2"/>
        <v>0.7358351729212657</v>
      </c>
      <c r="J35" s="14"/>
      <c r="O35" s="71"/>
    </row>
    <row r="36" spans="1:15" s="15" customFormat="1" ht="22.5" customHeight="1">
      <c r="A36" s="6" t="s">
        <v>46</v>
      </c>
      <c r="B36" s="7" t="s">
        <v>72</v>
      </c>
      <c r="C36" s="8" t="s">
        <v>83</v>
      </c>
      <c r="D36" s="9"/>
      <c r="E36" s="8"/>
      <c r="F36" s="10">
        <f t="shared" si="0"/>
        <v>0</v>
      </c>
      <c r="G36" s="11">
        <f t="shared" si="1"/>
        <v>0</v>
      </c>
      <c r="H36" s="12">
        <v>1227</v>
      </c>
      <c r="I36" s="13">
        <f t="shared" si="2"/>
        <v>0.8149959250203749</v>
      </c>
      <c r="J36" s="14"/>
      <c r="O36" s="71"/>
    </row>
    <row r="37" spans="1:15" s="15" customFormat="1" ht="22.5" customHeight="1">
      <c r="A37" s="6" t="s">
        <v>47</v>
      </c>
      <c r="B37" s="7" t="s">
        <v>73</v>
      </c>
      <c r="C37" s="8" t="s">
        <v>83</v>
      </c>
      <c r="D37" s="9"/>
      <c r="E37" s="8"/>
      <c r="F37" s="10">
        <f t="shared" si="0"/>
        <v>0</v>
      </c>
      <c r="G37" s="11">
        <f t="shared" si="1"/>
        <v>0</v>
      </c>
      <c r="H37" s="12">
        <v>1030</v>
      </c>
      <c r="I37" s="13">
        <f t="shared" si="2"/>
        <v>0.970873786407767</v>
      </c>
      <c r="J37" s="14"/>
      <c r="O37" s="71"/>
    </row>
    <row r="38" spans="1:15" s="15" customFormat="1" ht="22.5" customHeight="1">
      <c r="A38" s="6" t="s">
        <v>48</v>
      </c>
      <c r="B38" s="7" t="s">
        <v>74</v>
      </c>
      <c r="C38" s="8" t="s">
        <v>83</v>
      </c>
      <c r="D38" s="9"/>
      <c r="E38" s="8"/>
      <c r="F38" s="10">
        <f t="shared" si="0"/>
        <v>0</v>
      </c>
      <c r="G38" s="11">
        <f t="shared" si="1"/>
        <v>0</v>
      </c>
      <c r="H38" s="12">
        <v>860</v>
      </c>
      <c r="I38" s="13">
        <f t="shared" si="2"/>
        <v>1.1627906976744187</v>
      </c>
      <c r="J38" s="14"/>
      <c r="O38" s="71"/>
    </row>
    <row r="39" spans="1:15" s="15" customFormat="1" ht="22.5" customHeight="1">
      <c r="A39" s="73" t="s">
        <v>123</v>
      </c>
      <c r="B39" s="7" t="s">
        <v>124</v>
      </c>
      <c r="C39" s="8" t="s">
        <v>83</v>
      </c>
      <c r="D39" s="9"/>
      <c r="E39" s="8"/>
      <c r="F39" s="10">
        <f t="shared" si="0"/>
        <v>0</v>
      </c>
      <c r="G39" s="11">
        <f t="shared" si="1"/>
        <v>0</v>
      </c>
      <c r="H39" s="12">
        <v>1387</v>
      </c>
      <c r="I39" s="13">
        <f t="shared" si="2"/>
        <v>0.7209805335255948</v>
      </c>
      <c r="J39" s="14"/>
      <c r="O39" s="71"/>
    </row>
    <row r="40" spans="1:15" s="15" customFormat="1" ht="22.5" customHeight="1">
      <c r="A40" s="6" t="s">
        <v>49</v>
      </c>
      <c r="B40" s="7" t="s">
        <v>75</v>
      </c>
      <c r="C40" s="8" t="s">
        <v>83</v>
      </c>
      <c r="D40" s="9"/>
      <c r="E40" s="8"/>
      <c r="F40" s="10">
        <f t="shared" si="0"/>
        <v>0</v>
      </c>
      <c r="G40" s="11">
        <f t="shared" si="1"/>
        <v>0</v>
      </c>
      <c r="H40" s="12">
        <v>1400</v>
      </c>
      <c r="I40" s="13">
        <f t="shared" si="2"/>
        <v>0.7142857142857143</v>
      </c>
      <c r="J40" s="14"/>
      <c r="O40" s="71"/>
    </row>
    <row r="41" spans="1:15" s="15" customFormat="1" ht="22.5" customHeight="1">
      <c r="A41" s="6" t="s">
        <v>50</v>
      </c>
      <c r="B41" s="7" t="s">
        <v>76</v>
      </c>
      <c r="C41" s="8" t="s">
        <v>83</v>
      </c>
      <c r="D41" s="9"/>
      <c r="E41" s="8"/>
      <c r="F41" s="10">
        <f t="shared" si="0"/>
        <v>0</v>
      </c>
      <c r="G41" s="11">
        <f t="shared" si="1"/>
        <v>0</v>
      </c>
      <c r="H41" s="12">
        <v>1187</v>
      </c>
      <c r="I41" s="13">
        <f t="shared" si="2"/>
        <v>0.8424599831508003</v>
      </c>
      <c r="J41" s="14"/>
      <c r="O41" s="71"/>
    </row>
    <row r="42" spans="1:15" s="15" customFormat="1" ht="22.5" customHeight="1">
      <c r="A42" s="6" t="s">
        <v>51</v>
      </c>
      <c r="B42" s="7" t="s">
        <v>77</v>
      </c>
      <c r="C42" s="8" t="s">
        <v>83</v>
      </c>
      <c r="D42" s="9"/>
      <c r="E42" s="8"/>
      <c r="F42" s="10">
        <f t="shared" si="0"/>
        <v>0</v>
      </c>
      <c r="G42" s="11">
        <f t="shared" si="1"/>
        <v>0</v>
      </c>
      <c r="H42" s="12">
        <v>1100</v>
      </c>
      <c r="I42" s="13">
        <f t="shared" si="2"/>
        <v>0.9090909090909091</v>
      </c>
      <c r="J42" s="14"/>
      <c r="O42" s="71"/>
    </row>
    <row r="43" spans="1:15" s="15" customFormat="1" ht="22.5" customHeight="1">
      <c r="A43" s="6" t="s">
        <v>52</v>
      </c>
      <c r="B43" s="7" t="s">
        <v>78</v>
      </c>
      <c r="C43" s="8" t="s">
        <v>83</v>
      </c>
      <c r="D43" s="9"/>
      <c r="E43" s="8"/>
      <c r="F43" s="10">
        <f t="shared" si="0"/>
        <v>0</v>
      </c>
      <c r="G43" s="11">
        <f t="shared" si="1"/>
        <v>0</v>
      </c>
      <c r="H43" s="12">
        <v>1000</v>
      </c>
      <c r="I43" s="13">
        <f t="shared" si="2"/>
        <v>1</v>
      </c>
      <c r="J43" s="14"/>
      <c r="O43" s="71"/>
    </row>
    <row r="44" spans="1:15" s="15" customFormat="1" ht="22.5" customHeight="1">
      <c r="A44" s="6" t="s">
        <v>53</v>
      </c>
      <c r="B44" s="7" t="s">
        <v>29</v>
      </c>
      <c r="C44" s="8" t="s">
        <v>83</v>
      </c>
      <c r="D44" s="9"/>
      <c r="E44" s="8"/>
      <c r="F44" s="10">
        <f t="shared" si="0"/>
        <v>0</v>
      </c>
      <c r="G44" s="11">
        <f t="shared" si="1"/>
        <v>0</v>
      </c>
      <c r="H44" s="12">
        <v>1400</v>
      </c>
      <c r="I44" s="13">
        <f t="shared" si="2"/>
        <v>0.7142857142857143</v>
      </c>
      <c r="J44" s="14"/>
      <c r="O44" s="71"/>
    </row>
    <row r="45" spans="1:15" s="15" customFormat="1" ht="22.5" customHeight="1">
      <c r="A45" s="6" t="s">
        <v>54</v>
      </c>
      <c r="B45" s="7" t="s">
        <v>24</v>
      </c>
      <c r="C45" s="8" t="s">
        <v>83</v>
      </c>
      <c r="D45" s="9"/>
      <c r="E45" s="8"/>
      <c r="F45" s="10">
        <f t="shared" si="0"/>
        <v>0</v>
      </c>
      <c r="G45" s="11">
        <f t="shared" si="1"/>
        <v>0</v>
      </c>
      <c r="H45" s="12">
        <v>1129</v>
      </c>
      <c r="I45" s="13">
        <f t="shared" si="2"/>
        <v>0.8857395925597874</v>
      </c>
      <c r="J45" s="14"/>
      <c r="O45" s="71"/>
    </row>
    <row r="46" spans="1:15" s="15" customFormat="1" ht="22.5" customHeight="1">
      <c r="A46" s="6" t="s">
        <v>55</v>
      </c>
      <c r="B46" s="7" t="s">
        <v>25</v>
      </c>
      <c r="C46" s="8" t="s">
        <v>83</v>
      </c>
      <c r="D46" s="9"/>
      <c r="E46" s="8"/>
      <c r="F46" s="10">
        <f t="shared" si="0"/>
        <v>0</v>
      </c>
      <c r="G46" s="11">
        <f t="shared" si="1"/>
        <v>0</v>
      </c>
      <c r="H46" s="12">
        <v>1045</v>
      </c>
      <c r="I46" s="13">
        <f t="shared" si="2"/>
        <v>0.9569377990430622</v>
      </c>
      <c r="J46" s="14"/>
      <c r="O46" s="71"/>
    </row>
    <row r="47" spans="1:15" s="15" customFormat="1" ht="22.5" customHeight="1">
      <c r="A47" s="6" t="s">
        <v>56</v>
      </c>
      <c r="B47" s="7" t="s">
        <v>30</v>
      </c>
      <c r="C47" s="8" t="s">
        <v>83</v>
      </c>
      <c r="D47" s="9"/>
      <c r="E47" s="8"/>
      <c r="F47" s="10">
        <f t="shared" si="0"/>
        <v>0</v>
      </c>
      <c r="G47" s="11">
        <f t="shared" si="1"/>
        <v>0</v>
      </c>
      <c r="H47" s="12">
        <v>951</v>
      </c>
      <c r="I47" s="13">
        <f t="shared" si="2"/>
        <v>1.0515247108307044</v>
      </c>
      <c r="J47" s="14"/>
      <c r="O47" s="71"/>
    </row>
    <row r="48" spans="1:15" s="15" customFormat="1" ht="22.5" customHeight="1">
      <c r="A48" s="73" t="s">
        <v>119</v>
      </c>
      <c r="B48" s="7" t="s">
        <v>120</v>
      </c>
      <c r="C48" s="8" t="s">
        <v>83</v>
      </c>
      <c r="D48" s="9"/>
      <c r="E48" s="8"/>
      <c r="F48" s="10">
        <f t="shared" si="0"/>
        <v>0</v>
      </c>
      <c r="G48" s="11">
        <f t="shared" si="1"/>
        <v>0</v>
      </c>
      <c r="H48" s="12">
        <v>952</v>
      </c>
      <c r="I48" s="13">
        <f t="shared" si="2"/>
        <v>1.050420168067227</v>
      </c>
      <c r="J48" s="14"/>
      <c r="O48" s="71"/>
    </row>
    <row r="49" spans="1:15" s="15" customFormat="1" ht="22.5" customHeight="1">
      <c r="A49" s="6" t="s">
        <v>57</v>
      </c>
      <c r="B49" s="7" t="s">
        <v>31</v>
      </c>
      <c r="C49" s="8" t="s">
        <v>83</v>
      </c>
      <c r="D49" s="9"/>
      <c r="E49" s="8"/>
      <c r="F49" s="10">
        <f t="shared" si="0"/>
        <v>0</v>
      </c>
      <c r="G49" s="11">
        <f t="shared" si="1"/>
        <v>0</v>
      </c>
      <c r="H49" s="12">
        <v>1000</v>
      </c>
      <c r="I49" s="13">
        <f t="shared" si="2"/>
        <v>1</v>
      </c>
      <c r="J49" s="14"/>
      <c r="O49" s="71"/>
    </row>
    <row r="50" spans="1:15" s="15" customFormat="1" ht="22.5" customHeight="1">
      <c r="A50" s="73" t="s">
        <v>121</v>
      </c>
      <c r="B50" s="7" t="s">
        <v>122</v>
      </c>
      <c r="C50" s="8" t="s">
        <v>83</v>
      </c>
      <c r="D50" s="9"/>
      <c r="E50" s="8"/>
      <c r="F50" s="10">
        <f t="shared" si="0"/>
        <v>0</v>
      </c>
      <c r="G50" s="11">
        <f t="shared" si="1"/>
        <v>0</v>
      </c>
      <c r="H50" s="12">
        <v>809</v>
      </c>
      <c r="I50" s="13">
        <f t="shared" si="2"/>
        <v>1.2360939431396787</v>
      </c>
      <c r="J50" s="14"/>
      <c r="O50" s="71"/>
    </row>
    <row r="51" spans="1:15" s="15" customFormat="1" ht="22.5" customHeight="1">
      <c r="A51" s="6" t="s">
        <v>58</v>
      </c>
      <c r="B51" s="7" t="s">
        <v>2</v>
      </c>
      <c r="C51" s="8" t="s">
        <v>83</v>
      </c>
      <c r="D51" s="9"/>
      <c r="E51" s="8"/>
      <c r="F51" s="10">
        <f t="shared" si="0"/>
        <v>0</v>
      </c>
      <c r="G51" s="11">
        <f t="shared" si="1"/>
        <v>0</v>
      </c>
      <c r="H51" s="12">
        <v>966</v>
      </c>
      <c r="I51" s="13">
        <f t="shared" si="2"/>
        <v>1.0351966873706004</v>
      </c>
      <c r="J51" s="14"/>
      <c r="O51" s="71"/>
    </row>
    <row r="52" spans="1:15" s="15" customFormat="1" ht="22.5" customHeight="1">
      <c r="A52" s="6" t="s">
        <v>59</v>
      </c>
      <c r="B52" s="7" t="s">
        <v>79</v>
      </c>
      <c r="C52" s="8" t="s">
        <v>83</v>
      </c>
      <c r="D52" s="9"/>
      <c r="E52" s="8"/>
      <c r="F52" s="10">
        <f t="shared" si="0"/>
        <v>0</v>
      </c>
      <c r="G52" s="11">
        <f t="shared" si="1"/>
        <v>0</v>
      </c>
      <c r="H52" s="12">
        <v>881</v>
      </c>
      <c r="I52" s="13">
        <f t="shared" si="2"/>
        <v>1.1350737797956867</v>
      </c>
      <c r="J52" s="14"/>
      <c r="O52" s="71"/>
    </row>
    <row r="53" spans="1:15" s="15" customFormat="1" ht="22.5" customHeight="1">
      <c r="A53" s="6" t="s">
        <v>60</v>
      </c>
      <c r="B53" s="7" t="s">
        <v>80</v>
      </c>
      <c r="C53" s="8" t="s">
        <v>83</v>
      </c>
      <c r="D53" s="9"/>
      <c r="E53" s="8"/>
      <c r="F53" s="10">
        <f t="shared" si="0"/>
        <v>0</v>
      </c>
      <c r="G53" s="11">
        <f t="shared" si="1"/>
        <v>0</v>
      </c>
      <c r="H53" s="12">
        <v>824</v>
      </c>
      <c r="I53" s="13">
        <f t="shared" si="2"/>
        <v>1.2135922330097086</v>
      </c>
      <c r="J53" s="14"/>
      <c r="O53" s="71"/>
    </row>
    <row r="54" spans="1:15" s="15" customFormat="1" ht="22.5" customHeight="1">
      <c r="A54" s="6" t="s">
        <v>61</v>
      </c>
      <c r="B54" s="7" t="s">
        <v>32</v>
      </c>
      <c r="C54" s="8" t="s">
        <v>83</v>
      </c>
      <c r="D54" s="9"/>
      <c r="E54" s="8"/>
      <c r="F54" s="10">
        <f t="shared" si="0"/>
        <v>0</v>
      </c>
      <c r="G54" s="11">
        <f t="shared" si="1"/>
        <v>0</v>
      </c>
      <c r="H54" s="12">
        <v>937</v>
      </c>
      <c r="I54" s="13">
        <f t="shared" si="2"/>
        <v>1.0672358591248665</v>
      </c>
      <c r="J54" s="14"/>
      <c r="O54" s="71"/>
    </row>
    <row r="55" spans="1:15" s="15" customFormat="1" ht="22.5" customHeight="1">
      <c r="A55" s="6" t="s">
        <v>62</v>
      </c>
      <c r="B55" s="7" t="s">
        <v>81</v>
      </c>
      <c r="C55" s="8" t="s">
        <v>83</v>
      </c>
      <c r="D55" s="9"/>
      <c r="E55" s="8"/>
      <c r="F55" s="10">
        <f t="shared" si="0"/>
        <v>0</v>
      </c>
      <c r="G55" s="11">
        <f t="shared" si="1"/>
        <v>0</v>
      </c>
      <c r="H55" s="12">
        <v>860</v>
      </c>
      <c r="I55" s="13">
        <f t="shared" si="2"/>
        <v>1.1627906976744187</v>
      </c>
      <c r="J55" s="14"/>
      <c r="O55" s="71"/>
    </row>
    <row r="56" spans="1:15" s="15" customFormat="1" ht="22.5" customHeight="1">
      <c r="A56" s="73" t="s">
        <v>125</v>
      </c>
      <c r="B56" s="7" t="s">
        <v>126</v>
      </c>
      <c r="C56" s="8" t="s">
        <v>83</v>
      </c>
      <c r="D56" s="9"/>
      <c r="E56" s="8"/>
      <c r="F56" s="10">
        <f t="shared" si="0"/>
        <v>0</v>
      </c>
      <c r="G56" s="11">
        <f t="shared" si="1"/>
        <v>0</v>
      </c>
      <c r="H56" s="12">
        <v>1093</v>
      </c>
      <c r="I56" s="13">
        <f t="shared" si="2"/>
        <v>0.9149130832570905</v>
      </c>
      <c r="J56" s="14"/>
      <c r="O56" s="71"/>
    </row>
    <row r="57" spans="1:15" s="15" customFormat="1" ht="22.5" customHeight="1">
      <c r="A57" s="6" t="s">
        <v>63</v>
      </c>
      <c r="B57" s="7" t="s">
        <v>82</v>
      </c>
      <c r="C57" s="8" t="s">
        <v>83</v>
      </c>
      <c r="D57" s="9"/>
      <c r="E57" s="8"/>
      <c r="F57" s="10">
        <f t="shared" si="0"/>
        <v>0</v>
      </c>
      <c r="G57" s="11">
        <f t="shared" si="1"/>
        <v>0</v>
      </c>
      <c r="H57" s="12">
        <v>985</v>
      </c>
      <c r="I57" s="13">
        <f t="shared" si="2"/>
        <v>1.015228426395939</v>
      </c>
      <c r="J57" s="14"/>
      <c r="O57" s="71"/>
    </row>
    <row r="58" spans="1:15" s="15" customFormat="1" ht="22.5" customHeight="1">
      <c r="A58" s="6" t="s">
        <v>64</v>
      </c>
      <c r="B58" s="7" t="s">
        <v>33</v>
      </c>
      <c r="C58" s="8" t="s">
        <v>83</v>
      </c>
      <c r="D58" s="9"/>
      <c r="E58" s="8"/>
      <c r="F58" s="10">
        <f t="shared" si="0"/>
        <v>0</v>
      </c>
      <c r="G58" s="11">
        <f t="shared" si="1"/>
        <v>0</v>
      </c>
      <c r="H58" s="12">
        <v>848</v>
      </c>
      <c r="I58" s="13">
        <f t="shared" si="2"/>
        <v>1.179245283018868</v>
      </c>
      <c r="J58" s="14"/>
      <c r="O58" s="71"/>
    </row>
    <row r="59" spans="1:15" s="15" customFormat="1" ht="18" customHeight="1">
      <c r="A59" s="61"/>
      <c r="B59" s="43"/>
      <c r="C59" s="84" t="s">
        <v>23</v>
      </c>
      <c r="D59" s="84"/>
      <c r="E59" s="62">
        <f>SUM(E29:E58)</f>
        <v>0</v>
      </c>
      <c r="F59" s="63">
        <f>SUM(F29:F58)</f>
        <v>0</v>
      </c>
      <c r="G59" s="64">
        <f>SUM(G29:G58)</f>
        <v>0</v>
      </c>
      <c r="H59" s="65">
        <f>COUNTA(E29:E58)</f>
        <v>0</v>
      </c>
      <c r="I59" s="22"/>
      <c r="J59" s="16"/>
      <c r="O59" s="71"/>
    </row>
    <row r="60" spans="1:15" s="15" customFormat="1" ht="18" customHeight="1">
      <c r="A60" s="16"/>
      <c r="B60" s="16"/>
      <c r="C60" s="66"/>
      <c r="D60" s="16"/>
      <c r="E60" s="16"/>
      <c r="F60" s="16"/>
      <c r="G60" s="21"/>
      <c r="H60" s="67"/>
      <c r="I60" s="68"/>
      <c r="J60" s="16"/>
      <c r="O60" s="71"/>
    </row>
    <row r="61" spans="1:15" s="60" customFormat="1" ht="21.75" customHeight="1">
      <c r="A61" s="81" t="s">
        <v>107</v>
      </c>
      <c r="B61" s="82"/>
      <c r="C61" s="82"/>
      <c r="D61" s="82"/>
      <c r="E61" s="82"/>
      <c r="F61" s="82"/>
      <c r="G61" s="82"/>
      <c r="H61" s="82"/>
      <c r="I61" s="83"/>
      <c r="N61" s="15"/>
      <c r="O61" s="71"/>
    </row>
    <row r="62" spans="1:18" s="15" customFormat="1" ht="22.5" customHeight="1">
      <c r="A62" s="72">
        <v>5713070</v>
      </c>
      <c r="B62" s="7" t="s">
        <v>114</v>
      </c>
      <c r="C62" s="8" t="s">
        <v>111</v>
      </c>
      <c r="D62" s="9"/>
      <c r="E62" s="8"/>
      <c r="F62" s="10">
        <f>E62/H62</f>
        <v>0</v>
      </c>
      <c r="G62" s="11">
        <f>E62*I62</f>
        <v>0</v>
      </c>
      <c r="H62" s="12">
        <v>1050</v>
      </c>
      <c r="I62" s="13">
        <f aca="true" t="shared" si="3" ref="I62:I78">1000/H62</f>
        <v>0.9523809523809523</v>
      </c>
      <c r="J62" s="14"/>
      <c r="O62" s="71"/>
      <c r="R62" s="70"/>
    </row>
    <row r="63" spans="1:22" s="15" customFormat="1" ht="22.5" customHeight="1">
      <c r="A63" s="6" t="s">
        <v>84</v>
      </c>
      <c r="B63" s="7" t="s">
        <v>106</v>
      </c>
      <c r="C63" s="8" t="s">
        <v>83</v>
      </c>
      <c r="D63" s="9"/>
      <c r="E63" s="8"/>
      <c r="F63" s="10">
        <f aca="true" t="shared" si="4" ref="F63:F78">E63/H63</f>
        <v>0</v>
      </c>
      <c r="G63" s="11">
        <f aca="true" t="shared" si="5" ref="G63:G78">E63*I63</f>
        <v>0</v>
      </c>
      <c r="H63" s="12">
        <v>655</v>
      </c>
      <c r="I63" s="13">
        <f t="shared" si="3"/>
        <v>1.5267175572519085</v>
      </c>
      <c r="J63" s="14"/>
      <c r="O63" s="71"/>
      <c r="Q63" s="69"/>
      <c r="R63" s="70"/>
      <c r="V63" s="69"/>
    </row>
    <row r="64" spans="1:18" s="15" customFormat="1" ht="22.5" customHeight="1">
      <c r="A64" s="6">
        <v>5713072</v>
      </c>
      <c r="B64" s="7" t="s">
        <v>112</v>
      </c>
      <c r="C64" s="8" t="s">
        <v>111</v>
      </c>
      <c r="D64" s="9"/>
      <c r="E64" s="8"/>
      <c r="F64" s="10">
        <f t="shared" si="4"/>
        <v>0</v>
      </c>
      <c r="G64" s="11">
        <f t="shared" si="5"/>
        <v>0</v>
      </c>
      <c r="H64" s="12">
        <v>1050</v>
      </c>
      <c r="I64" s="13">
        <f t="shared" si="3"/>
        <v>0.9523809523809523</v>
      </c>
      <c r="J64" s="14"/>
      <c r="O64" s="71"/>
      <c r="R64" s="70"/>
    </row>
    <row r="65" spans="1:15" s="15" customFormat="1" ht="22.5" customHeight="1">
      <c r="A65" s="6">
        <v>5713044</v>
      </c>
      <c r="B65" s="7" t="s">
        <v>117</v>
      </c>
      <c r="C65" s="8" t="s">
        <v>111</v>
      </c>
      <c r="D65" s="9"/>
      <c r="E65" s="8"/>
      <c r="F65" s="10">
        <f>E65/H65</f>
        <v>0</v>
      </c>
      <c r="G65" s="11">
        <f>E65*I65</f>
        <v>0</v>
      </c>
      <c r="H65" s="12">
        <v>804</v>
      </c>
      <c r="I65" s="13">
        <f>1000/H65</f>
        <v>1.243781094527363</v>
      </c>
      <c r="J65" s="14"/>
      <c r="O65" s="71"/>
    </row>
    <row r="66" spans="1:18" s="15" customFormat="1" ht="22.5" customHeight="1">
      <c r="A66" s="6">
        <v>5713050</v>
      </c>
      <c r="B66" s="7" t="s">
        <v>115</v>
      </c>
      <c r="C66" s="8" t="s">
        <v>113</v>
      </c>
      <c r="D66" s="9"/>
      <c r="E66" s="8"/>
      <c r="F66" s="10">
        <f t="shared" si="4"/>
        <v>0</v>
      </c>
      <c r="G66" s="11">
        <f t="shared" si="5"/>
        <v>0</v>
      </c>
      <c r="H66" s="12">
        <v>734</v>
      </c>
      <c r="I66" s="13">
        <f t="shared" si="3"/>
        <v>1.3623978201634876</v>
      </c>
      <c r="J66" s="14"/>
      <c r="O66" s="71"/>
      <c r="R66" s="70"/>
    </row>
    <row r="67" spans="1:18" s="15" customFormat="1" ht="22.5" customHeight="1">
      <c r="A67" s="6">
        <v>5713052</v>
      </c>
      <c r="B67" s="7" t="s">
        <v>116</v>
      </c>
      <c r="C67" s="8" t="s">
        <v>113</v>
      </c>
      <c r="D67" s="9"/>
      <c r="E67" s="8"/>
      <c r="F67" s="10">
        <f t="shared" si="4"/>
        <v>0</v>
      </c>
      <c r="G67" s="11">
        <f t="shared" si="5"/>
        <v>0</v>
      </c>
      <c r="H67" s="12">
        <v>832</v>
      </c>
      <c r="I67" s="13">
        <f t="shared" si="3"/>
        <v>1.2019230769230769</v>
      </c>
      <c r="J67" s="14"/>
      <c r="O67" s="71"/>
      <c r="R67" s="70"/>
    </row>
    <row r="68" spans="1:22" s="15" customFormat="1" ht="22.5" customHeight="1">
      <c r="A68" s="6" t="s">
        <v>86</v>
      </c>
      <c r="B68" s="7" t="s">
        <v>97</v>
      </c>
      <c r="C68" s="8" t="s">
        <v>83</v>
      </c>
      <c r="D68" s="9"/>
      <c r="E68" s="8"/>
      <c r="F68" s="10">
        <f t="shared" si="4"/>
        <v>0</v>
      </c>
      <c r="G68" s="11">
        <f t="shared" si="5"/>
        <v>0</v>
      </c>
      <c r="H68" s="12">
        <v>717</v>
      </c>
      <c r="I68" s="13">
        <f t="shared" si="3"/>
        <v>1.394700139470014</v>
      </c>
      <c r="J68" s="14"/>
      <c r="O68" s="71"/>
      <c r="Q68" s="69"/>
      <c r="R68" s="70"/>
      <c r="V68" s="69"/>
    </row>
    <row r="69" spans="1:22" s="15" customFormat="1" ht="22.5" customHeight="1">
      <c r="A69" s="6" t="s">
        <v>87</v>
      </c>
      <c r="B69" s="7" t="s">
        <v>101</v>
      </c>
      <c r="C69" s="8" t="s">
        <v>83</v>
      </c>
      <c r="D69" s="9"/>
      <c r="E69" s="8"/>
      <c r="F69" s="10">
        <f t="shared" si="4"/>
        <v>0</v>
      </c>
      <c r="G69" s="11">
        <f t="shared" si="5"/>
        <v>0</v>
      </c>
      <c r="H69" s="12">
        <v>661</v>
      </c>
      <c r="I69" s="13">
        <f t="shared" si="3"/>
        <v>1.51285930408472</v>
      </c>
      <c r="J69" s="14"/>
      <c r="O69" s="71"/>
      <c r="Q69" s="69"/>
      <c r="R69" s="70"/>
      <c r="V69" s="69"/>
    </row>
    <row r="70" spans="1:22" s="15" customFormat="1" ht="22.5" customHeight="1">
      <c r="A70" s="6" t="s">
        <v>88</v>
      </c>
      <c r="B70" s="7" t="s">
        <v>104</v>
      </c>
      <c r="C70" s="8" t="s">
        <v>83</v>
      </c>
      <c r="D70" s="9"/>
      <c r="E70" s="8"/>
      <c r="F70" s="10">
        <f t="shared" si="4"/>
        <v>0</v>
      </c>
      <c r="G70" s="11">
        <f t="shared" si="5"/>
        <v>0</v>
      </c>
      <c r="H70" s="12">
        <v>762</v>
      </c>
      <c r="I70" s="13">
        <f t="shared" si="3"/>
        <v>1.3123359580052494</v>
      </c>
      <c r="J70" s="14"/>
      <c r="O70" s="71"/>
      <c r="Q70" s="69"/>
      <c r="R70" s="70"/>
      <c r="V70" s="69"/>
    </row>
    <row r="71" spans="1:22" s="15" customFormat="1" ht="22.5" customHeight="1">
      <c r="A71" s="6" t="s">
        <v>89</v>
      </c>
      <c r="B71" s="7" t="s">
        <v>105</v>
      </c>
      <c r="C71" s="8" t="s">
        <v>83</v>
      </c>
      <c r="D71" s="9"/>
      <c r="E71" s="8"/>
      <c r="F71" s="10">
        <f t="shared" si="4"/>
        <v>0</v>
      </c>
      <c r="G71" s="11">
        <f t="shared" si="5"/>
        <v>0</v>
      </c>
      <c r="H71" s="12">
        <v>704</v>
      </c>
      <c r="I71" s="13">
        <f t="shared" si="3"/>
        <v>1.4204545454545454</v>
      </c>
      <c r="J71" s="14"/>
      <c r="O71" s="71"/>
      <c r="Q71" s="69"/>
      <c r="R71" s="70"/>
      <c r="V71" s="69"/>
    </row>
    <row r="72" spans="1:22" s="15" customFormat="1" ht="22.5" customHeight="1">
      <c r="A72" s="6" t="s">
        <v>90</v>
      </c>
      <c r="B72" s="7" t="s">
        <v>99</v>
      </c>
      <c r="C72" s="8" t="s">
        <v>83</v>
      </c>
      <c r="D72" s="9"/>
      <c r="E72" s="8"/>
      <c r="F72" s="10">
        <f t="shared" si="4"/>
        <v>0</v>
      </c>
      <c r="G72" s="11">
        <f t="shared" si="5"/>
        <v>0</v>
      </c>
      <c r="H72" s="12">
        <v>812</v>
      </c>
      <c r="I72" s="13">
        <f t="shared" si="3"/>
        <v>1.2315270935960592</v>
      </c>
      <c r="J72" s="14"/>
      <c r="O72" s="71"/>
      <c r="Q72" s="69"/>
      <c r="R72" s="70"/>
      <c r="V72" s="69"/>
    </row>
    <row r="73" spans="1:22" s="15" customFormat="1" ht="22.5" customHeight="1">
      <c r="A73" s="6" t="s">
        <v>91</v>
      </c>
      <c r="B73" s="7" t="s">
        <v>102</v>
      </c>
      <c r="C73" s="8" t="s">
        <v>83</v>
      </c>
      <c r="D73" s="9"/>
      <c r="E73" s="8"/>
      <c r="F73" s="10">
        <f t="shared" si="4"/>
        <v>0</v>
      </c>
      <c r="G73" s="11">
        <f t="shared" si="5"/>
        <v>0</v>
      </c>
      <c r="H73" s="12">
        <v>751</v>
      </c>
      <c r="I73" s="13">
        <f t="shared" si="3"/>
        <v>1.3315579227696406</v>
      </c>
      <c r="J73" s="14"/>
      <c r="O73" s="71"/>
      <c r="Q73" s="69"/>
      <c r="R73" s="70"/>
      <c r="V73" s="69"/>
    </row>
    <row r="74" spans="1:22" s="15" customFormat="1" ht="22.5" customHeight="1">
      <c r="A74" s="6" t="s">
        <v>92</v>
      </c>
      <c r="B74" s="7" t="s">
        <v>103</v>
      </c>
      <c r="C74" s="8" t="s">
        <v>83</v>
      </c>
      <c r="D74" s="9"/>
      <c r="E74" s="8"/>
      <c r="F74" s="10">
        <f t="shared" si="4"/>
        <v>0</v>
      </c>
      <c r="G74" s="11">
        <f t="shared" si="5"/>
        <v>0</v>
      </c>
      <c r="H74" s="12">
        <v>697</v>
      </c>
      <c r="I74" s="13">
        <f t="shared" si="3"/>
        <v>1.4347202295552368</v>
      </c>
      <c r="J74" s="14"/>
      <c r="O74" s="71"/>
      <c r="Q74" s="69"/>
      <c r="R74" s="70"/>
      <c r="V74" s="69"/>
    </row>
    <row r="75" spans="1:18" s="15" customFormat="1" ht="22.5" customHeight="1">
      <c r="A75" s="6">
        <v>5713056</v>
      </c>
      <c r="B75" s="7" t="s">
        <v>109</v>
      </c>
      <c r="C75" s="8" t="s">
        <v>110</v>
      </c>
      <c r="D75" s="9"/>
      <c r="E75" s="8"/>
      <c r="F75" s="10">
        <f t="shared" si="4"/>
        <v>0</v>
      </c>
      <c r="G75" s="11">
        <f t="shared" si="5"/>
        <v>0</v>
      </c>
      <c r="H75" s="12">
        <v>1200</v>
      </c>
      <c r="I75" s="13">
        <f t="shared" si="3"/>
        <v>0.8333333333333334</v>
      </c>
      <c r="J75" s="14"/>
      <c r="O75" s="71"/>
      <c r="R75" s="70"/>
    </row>
    <row r="76" spans="1:22" s="15" customFormat="1" ht="22.5" customHeight="1">
      <c r="A76" s="6" t="s">
        <v>85</v>
      </c>
      <c r="B76" s="7" t="s">
        <v>98</v>
      </c>
      <c r="C76" s="8" t="s">
        <v>83</v>
      </c>
      <c r="D76" s="9"/>
      <c r="E76" s="8"/>
      <c r="F76" s="10">
        <f t="shared" si="4"/>
        <v>0</v>
      </c>
      <c r="G76" s="11">
        <f t="shared" si="5"/>
        <v>0</v>
      </c>
      <c r="H76" s="12">
        <v>782</v>
      </c>
      <c r="I76" s="13">
        <f t="shared" si="3"/>
        <v>1.278772378516624</v>
      </c>
      <c r="J76" s="14"/>
      <c r="O76" s="71"/>
      <c r="Q76" s="69"/>
      <c r="R76" s="70"/>
      <c r="V76" s="69"/>
    </row>
    <row r="77" spans="1:22" s="15" customFormat="1" ht="22.5" customHeight="1">
      <c r="A77" s="6" t="s">
        <v>93</v>
      </c>
      <c r="B77" s="7" t="s">
        <v>100</v>
      </c>
      <c r="C77" s="8" t="s">
        <v>83</v>
      </c>
      <c r="D77" s="9"/>
      <c r="E77" s="8"/>
      <c r="F77" s="10">
        <f>E77/H77</f>
        <v>0</v>
      </c>
      <c r="G77" s="11">
        <f>E77*I77</f>
        <v>0</v>
      </c>
      <c r="H77" s="12">
        <v>862</v>
      </c>
      <c r="I77" s="13">
        <f>1000/H77</f>
        <v>1.160092807424594</v>
      </c>
      <c r="J77" s="14"/>
      <c r="O77" s="71"/>
      <c r="Q77" s="69"/>
      <c r="R77" s="70"/>
      <c r="V77" s="69"/>
    </row>
    <row r="78" spans="1:22" s="15" customFormat="1" ht="22.5" customHeight="1">
      <c r="A78" s="74" t="s">
        <v>127</v>
      </c>
      <c r="B78" s="7" t="s">
        <v>128</v>
      </c>
      <c r="C78" s="8" t="s">
        <v>83</v>
      </c>
      <c r="D78" s="9"/>
      <c r="E78" s="8"/>
      <c r="F78" s="10">
        <f t="shared" si="4"/>
        <v>0</v>
      </c>
      <c r="G78" s="11">
        <f t="shared" si="5"/>
        <v>0</v>
      </c>
      <c r="H78" s="12">
        <v>786</v>
      </c>
      <c r="I78" s="13">
        <f t="shared" si="3"/>
        <v>1.272264631043257</v>
      </c>
      <c r="J78" s="14"/>
      <c r="O78" s="71"/>
      <c r="Q78" s="69"/>
      <c r="R78" s="70"/>
      <c r="V78" s="69"/>
    </row>
    <row r="79" spans="1:15" s="15" customFormat="1" ht="18" customHeight="1">
      <c r="A79" s="61" t="s">
        <v>118</v>
      </c>
      <c r="B79" s="43"/>
      <c r="C79" s="84" t="s">
        <v>23</v>
      </c>
      <c r="D79" s="84"/>
      <c r="E79" s="62">
        <f>SUM(E62:E78)</f>
        <v>0</v>
      </c>
      <c r="F79" s="62">
        <f>SUM(F62:F78)</f>
        <v>0</v>
      </c>
      <c r="G79" s="62">
        <f>SUM(G62:G78)</f>
        <v>0</v>
      </c>
      <c r="H79" s="65">
        <f>COUNTA(E69:E78)</f>
        <v>0</v>
      </c>
      <c r="I79" s="22"/>
      <c r="J79" s="16"/>
      <c r="O79" s="71"/>
    </row>
    <row r="80" spans="1:15" s="15" customFormat="1" ht="18" customHeight="1">
      <c r="A80" s="16"/>
      <c r="B80" s="16"/>
      <c r="C80" s="66"/>
      <c r="D80" s="16"/>
      <c r="E80" s="16"/>
      <c r="F80" s="16"/>
      <c r="G80" s="21"/>
      <c r="H80" s="67"/>
      <c r="I80" s="68"/>
      <c r="J80" s="16"/>
      <c r="O80" s="71"/>
    </row>
    <row r="81" spans="1:15" s="15" customFormat="1" ht="18" customHeight="1">
      <c r="A81" s="16"/>
      <c r="B81" s="16"/>
      <c r="C81" s="66"/>
      <c r="D81" s="16"/>
      <c r="E81" s="16"/>
      <c r="F81" s="16"/>
      <c r="G81" s="21"/>
      <c r="H81" s="67"/>
      <c r="I81" s="68"/>
      <c r="J81" s="16"/>
      <c r="O81" s="71"/>
    </row>
    <row r="82" spans="1:15" s="15" customFormat="1" ht="18" customHeight="1">
      <c r="A82" s="16"/>
      <c r="B82" s="16"/>
      <c r="C82" s="66"/>
      <c r="D82" s="16"/>
      <c r="E82" s="16"/>
      <c r="F82" s="16"/>
      <c r="G82" s="21"/>
      <c r="H82" s="67"/>
      <c r="I82" s="68"/>
      <c r="J82" s="16"/>
      <c r="O82" s="71"/>
    </row>
    <row r="83" spans="1:15" s="15" customFormat="1" ht="18" customHeight="1">
      <c r="A83" s="16"/>
      <c r="B83" s="16"/>
      <c r="C83" s="66"/>
      <c r="D83" s="16"/>
      <c r="E83" s="16"/>
      <c r="F83" s="16"/>
      <c r="G83" s="21"/>
      <c r="H83" s="67"/>
      <c r="I83" s="68"/>
      <c r="J83" s="16"/>
      <c r="O83" s="71"/>
    </row>
    <row r="84" spans="1:15" s="15" customFormat="1" ht="18" customHeight="1">
      <c r="A84" s="16"/>
      <c r="B84" s="16"/>
      <c r="C84" s="66"/>
      <c r="D84" s="16"/>
      <c r="E84" s="16"/>
      <c r="F84" s="16"/>
      <c r="G84" s="21"/>
      <c r="H84" s="67"/>
      <c r="I84" s="68"/>
      <c r="J84" s="16"/>
      <c r="O84" s="71"/>
    </row>
    <row r="85" spans="1:15" s="15" customFormat="1" ht="18" customHeight="1">
      <c r="A85" s="16"/>
      <c r="B85" s="16"/>
      <c r="C85" s="66"/>
      <c r="D85" s="16"/>
      <c r="E85" s="16"/>
      <c r="F85" s="16"/>
      <c r="G85" s="21"/>
      <c r="H85" s="67"/>
      <c r="I85" s="68"/>
      <c r="J85" s="16"/>
      <c r="O85" s="71"/>
    </row>
    <row r="86" spans="1:15" s="15" customFormat="1" ht="18" customHeight="1">
      <c r="A86" s="16"/>
      <c r="B86" s="16"/>
      <c r="C86" s="66"/>
      <c r="D86" s="16"/>
      <c r="E86" s="16"/>
      <c r="F86" s="16"/>
      <c r="G86" s="21"/>
      <c r="H86" s="67"/>
      <c r="I86" s="68"/>
      <c r="J86" s="16"/>
      <c r="O86" s="71"/>
    </row>
    <row r="87" spans="1:15" s="15" customFormat="1" ht="18" customHeight="1">
      <c r="A87" s="16"/>
      <c r="B87" s="16"/>
      <c r="C87" s="66"/>
      <c r="D87" s="16"/>
      <c r="E87" s="16"/>
      <c r="F87" s="16"/>
      <c r="G87" s="21"/>
      <c r="H87" s="67"/>
      <c r="I87" s="68"/>
      <c r="J87" s="16"/>
      <c r="O87" s="71"/>
    </row>
    <row r="88" spans="1:15" s="15" customFormat="1" ht="18" customHeight="1">
      <c r="A88" s="16"/>
      <c r="B88" s="16"/>
      <c r="C88" s="66"/>
      <c r="D88" s="16"/>
      <c r="E88" s="16"/>
      <c r="F88" s="16"/>
      <c r="G88" s="21"/>
      <c r="H88" s="67"/>
      <c r="I88" s="68"/>
      <c r="J88" s="16"/>
      <c r="O88" s="71"/>
    </row>
    <row r="89" spans="1:15" s="15" customFormat="1" ht="18" customHeight="1">
      <c r="A89" s="16"/>
      <c r="B89" s="16"/>
      <c r="C89" s="66"/>
      <c r="D89" s="16"/>
      <c r="E89" s="16"/>
      <c r="F89" s="16"/>
      <c r="G89" s="21"/>
      <c r="H89" s="67"/>
      <c r="I89" s="68"/>
      <c r="J89" s="16"/>
      <c r="O89" s="71"/>
    </row>
    <row r="90" spans="1:15" s="15" customFormat="1" ht="18" customHeight="1">
      <c r="A90" s="16"/>
      <c r="B90" s="16"/>
      <c r="C90" s="66"/>
      <c r="D90" s="16"/>
      <c r="E90" s="16"/>
      <c r="F90" s="16"/>
      <c r="G90" s="21"/>
      <c r="H90" s="67"/>
      <c r="I90" s="68"/>
      <c r="J90" s="16"/>
      <c r="O90" s="71"/>
    </row>
    <row r="91" spans="1:15" s="15" customFormat="1" ht="18" customHeight="1">
      <c r="A91" s="16"/>
      <c r="B91" s="16"/>
      <c r="C91" s="66"/>
      <c r="D91" s="16"/>
      <c r="E91" s="16"/>
      <c r="F91" s="16"/>
      <c r="G91" s="21"/>
      <c r="H91" s="67"/>
      <c r="I91" s="68"/>
      <c r="J91" s="16"/>
      <c r="O91" s="71"/>
    </row>
    <row r="92" spans="1:15" s="15" customFormat="1" ht="18" customHeight="1">
      <c r="A92" s="16"/>
      <c r="B92" s="16"/>
      <c r="C92" s="66"/>
      <c r="D92" s="16"/>
      <c r="E92" s="16"/>
      <c r="F92" s="16"/>
      <c r="G92" s="21"/>
      <c r="H92" s="67"/>
      <c r="I92" s="68"/>
      <c r="J92" s="16"/>
      <c r="O92" s="71"/>
    </row>
    <row r="93" spans="1:15" s="15" customFormat="1" ht="18" customHeight="1">
      <c r="A93" s="16"/>
      <c r="B93" s="16"/>
      <c r="C93" s="66"/>
      <c r="D93" s="16"/>
      <c r="E93" s="16"/>
      <c r="F93" s="16"/>
      <c r="G93" s="21"/>
      <c r="H93" s="67"/>
      <c r="I93" s="68"/>
      <c r="J93" s="16"/>
      <c r="O93" s="71"/>
    </row>
    <row r="94" spans="1:15" s="15" customFormat="1" ht="18" customHeight="1">
      <c r="A94" s="16"/>
      <c r="B94" s="16"/>
      <c r="C94" s="66"/>
      <c r="D94" s="16"/>
      <c r="E94" s="16"/>
      <c r="F94" s="16"/>
      <c r="G94" s="21"/>
      <c r="H94" s="67"/>
      <c r="I94" s="68"/>
      <c r="J94" s="16"/>
      <c r="O94" s="71"/>
    </row>
    <row r="95" spans="1:15" s="15" customFormat="1" ht="18" customHeight="1">
      <c r="A95" s="16"/>
      <c r="B95" s="16"/>
      <c r="C95" s="66"/>
      <c r="D95" s="16"/>
      <c r="E95" s="16"/>
      <c r="F95" s="16"/>
      <c r="G95" s="21"/>
      <c r="H95" s="67"/>
      <c r="I95" s="68"/>
      <c r="J95" s="16"/>
      <c r="O95" s="71"/>
    </row>
    <row r="96" spans="1:15" s="15" customFormat="1" ht="18" customHeight="1">
      <c r="A96" s="16"/>
      <c r="B96" s="16"/>
      <c r="C96" s="66"/>
      <c r="D96" s="16"/>
      <c r="E96" s="16"/>
      <c r="F96" s="16"/>
      <c r="G96" s="21"/>
      <c r="H96" s="67"/>
      <c r="I96" s="68"/>
      <c r="J96" s="16"/>
      <c r="O96" s="71"/>
    </row>
    <row r="97" spans="1:15" s="15" customFormat="1" ht="18" customHeight="1">
      <c r="A97" s="16"/>
      <c r="B97" s="16"/>
      <c r="C97" s="66"/>
      <c r="D97" s="16"/>
      <c r="E97" s="16"/>
      <c r="F97" s="16"/>
      <c r="G97" s="21"/>
      <c r="H97" s="67"/>
      <c r="I97" s="68"/>
      <c r="J97" s="16"/>
      <c r="O97" s="71"/>
    </row>
    <row r="98" spans="1:15" s="15" customFormat="1" ht="18" customHeight="1">
      <c r="A98" s="16"/>
      <c r="B98" s="16"/>
      <c r="C98" s="66"/>
      <c r="D98" s="16"/>
      <c r="E98" s="16"/>
      <c r="F98" s="16"/>
      <c r="G98" s="21"/>
      <c r="H98" s="67"/>
      <c r="I98" s="68"/>
      <c r="J98" s="16"/>
      <c r="O98" s="71"/>
    </row>
    <row r="99" spans="1:10" s="15" customFormat="1" ht="18" customHeight="1">
      <c r="A99" s="16"/>
      <c r="B99" s="16"/>
      <c r="C99" s="66"/>
      <c r="D99" s="16"/>
      <c r="E99" s="16"/>
      <c r="F99" s="16"/>
      <c r="G99" s="21"/>
      <c r="H99" s="67"/>
      <c r="I99" s="68"/>
      <c r="J99" s="16"/>
    </row>
    <row r="100" spans="1:10" s="15" customFormat="1" ht="18" customHeight="1">
      <c r="A100" s="16"/>
      <c r="B100" s="16"/>
      <c r="C100" s="66"/>
      <c r="D100" s="16"/>
      <c r="E100" s="16"/>
      <c r="F100" s="16"/>
      <c r="G100" s="21"/>
      <c r="H100" s="67"/>
      <c r="I100" s="68"/>
      <c r="J100" s="16"/>
    </row>
    <row r="101" spans="1:10" s="15" customFormat="1" ht="18" customHeight="1">
      <c r="A101" s="16"/>
      <c r="B101" s="16"/>
      <c r="C101" s="66"/>
      <c r="D101" s="16"/>
      <c r="E101" s="16"/>
      <c r="F101" s="16"/>
      <c r="G101" s="21"/>
      <c r="H101" s="67"/>
      <c r="I101" s="68"/>
      <c r="J101" s="16"/>
    </row>
    <row r="102" spans="1:10" s="15" customFormat="1" ht="18" customHeight="1">
      <c r="A102" s="16"/>
      <c r="B102" s="16"/>
      <c r="C102" s="66"/>
      <c r="D102" s="16"/>
      <c r="E102" s="16"/>
      <c r="F102" s="16"/>
      <c r="G102" s="21"/>
      <c r="H102" s="67"/>
      <c r="I102" s="68"/>
      <c r="J102" s="16"/>
    </row>
    <row r="103" spans="1:10" s="15" customFormat="1" ht="18" customHeight="1">
      <c r="A103" s="16"/>
      <c r="B103" s="16"/>
      <c r="C103" s="66"/>
      <c r="D103" s="16"/>
      <c r="E103" s="16"/>
      <c r="F103" s="16"/>
      <c r="G103" s="21"/>
      <c r="H103" s="67"/>
      <c r="I103" s="68"/>
      <c r="J103" s="16"/>
    </row>
    <row r="104" spans="1:10" s="15" customFormat="1" ht="18" customHeight="1">
      <c r="A104" s="16"/>
      <c r="B104" s="16"/>
      <c r="C104" s="66"/>
      <c r="D104" s="16"/>
      <c r="E104" s="16"/>
      <c r="F104" s="16"/>
      <c r="G104" s="21"/>
      <c r="H104" s="67"/>
      <c r="I104" s="68"/>
      <c r="J104" s="16"/>
    </row>
    <row r="105" spans="1:10" s="15" customFormat="1" ht="18" customHeight="1">
      <c r="A105" s="16"/>
      <c r="B105" s="16"/>
      <c r="C105" s="66"/>
      <c r="D105" s="16"/>
      <c r="E105" s="16"/>
      <c r="F105" s="16"/>
      <c r="G105" s="21"/>
      <c r="H105" s="67"/>
      <c r="I105" s="68"/>
      <c r="J105" s="16"/>
    </row>
    <row r="106" spans="1:10" s="15" customFormat="1" ht="18" customHeight="1">
      <c r="A106" s="16"/>
      <c r="B106" s="16"/>
      <c r="C106" s="66"/>
      <c r="D106" s="16"/>
      <c r="E106" s="16"/>
      <c r="F106" s="16"/>
      <c r="G106" s="21"/>
      <c r="H106" s="67"/>
      <c r="I106" s="68"/>
      <c r="J106" s="16"/>
    </row>
    <row r="107" spans="1:10" s="15" customFormat="1" ht="18" customHeight="1">
      <c r="A107" s="16"/>
      <c r="B107" s="16"/>
      <c r="C107" s="66"/>
      <c r="D107" s="16"/>
      <c r="E107" s="16"/>
      <c r="F107" s="16"/>
      <c r="G107" s="21"/>
      <c r="H107" s="67"/>
      <c r="I107" s="68"/>
      <c r="J107" s="16"/>
    </row>
    <row r="108" spans="1:10" s="15" customFormat="1" ht="18" customHeight="1">
      <c r="A108" s="16"/>
      <c r="B108" s="16"/>
      <c r="C108" s="66"/>
      <c r="D108" s="16"/>
      <c r="E108" s="16"/>
      <c r="F108" s="16"/>
      <c r="G108" s="21"/>
      <c r="H108" s="67"/>
      <c r="I108" s="68"/>
      <c r="J108" s="16"/>
    </row>
    <row r="109" ht="18" customHeight="1"/>
    <row r="110" spans="1:10" s="15" customFormat="1" ht="18" customHeight="1">
      <c r="A110" s="16"/>
      <c r="B110" s="16"/>
      <c r="C110" s="66"/>
      <c r="D110" s="16"/>
      <c r="E110" s="16"/>
      <c r="F110" s="16"/>
      <c r="G110" s="21"/>
      <c r="H110" s="67"/>
      <c r="I110" s="68"/>
      <c r="J110" s="16"/>
    </row>
    <row r="111" spans="1:10" s="15" customFormat="1" ht="18" customHeight="1">
      <c r="A111" s="16"/>
      <c r="B111" s="16"/>
      <c r="C111" s="66"/>
      <c r="D111" s="16"/>
      <c r="E111" s="16"/>
      <c r="F111" s="16"/>
      <c r="G111" s="21"/>
      <c r="H111" s="67"/>
      <c r="I111" s="68"/>
      <c r="J111" s="16"/>
    </row>
    <row r="112" spans="1:10" s="15" customFormat="1" ht="18" customHeight="1">
      <c r="A112" s="16"/>
      <c r="B112" s="16"/>
      <c r="C112" s="66"/>
      <c r="D112" s="16"/>
      <c r="E112" s="16"/>
      <c r="F112" s="16"/>
      <c r="G112" s="21"/>
      <c r="H112" s="67"/>
      <c r="I112" s="68"/>
      <c r="J112" s="16"/>
    </row>
    <row r="113" spans="1:10" s="15" customFormat="1" ht="18" customHeight="1">
      <c r="A113" s="16"/>
      <c r="B113" s="16"/>
      <c r="C113" s="66"/>
      <c r="D113" s="16"/>
      <c r="E113" s="16"/>
      <c r="F113" s="16"/>
      <c r="G113" s="21"/>
      <c r="H113" s="67"/>
      <c r="I113" s="68"/>
      <c r="J113" s="16"/>
    </row>
    <row r="114" spans="1:10" s="15" customFormat="1" ht="18" customHeight="1">
      <c r="A114" s="16"/>
      <c r="B114" s="16"/>
      <c r="C114" s="66"/>
      <c r="D114" s="16"/>
      <c r="E114" s="16"/>
      <c r="F114" s="16"/>
      <c r="G114" s="21"/>
      <c r="H114" s="67"/>
      <c r="I114" s="68"/>
      <c r="J114" s="16"/>
    </row>
    <row r="115" spans="1:10" s="15" customFormat="1" ht="18" customHeight="1">
      <c r="A115" s="16"/>
      <c r="B115" s="16"/>
      <c r="C115" s="66"/>
      <c r="D115" s="16"/>
      <c r="E115" s="16"/>
      <c r="F115" s="16"/>
      <c r="G115" s="21"/>
      <c r="H115" s="67"/>
      <c r="I115" s="68"/>
      <c r="J115" s="16"/>
    </row>
    <row r="116" spans="1:10" s="15" customFormat="1" ht="18" customHeight="1">
      <c r="A116" s="16"/>
      <c r="B116" s="16"/>
      <c r="C116" s="66"/>
      <c r="D116" s="16"/>
      <c r="E116" s="16"/>
      <c r="F116" s="16"/>
      <c r="G116" s="21"/>
      <c r="H116" s="67"/>
      <c r="I116" s="68"/>
      <c r="J116" s="16"/>
    </row>
    <row r="117" spans="1:10" s="15" customFormat="1" ht="18" customHeight="1">
      <c r="A117" s="16"/>
      <c r="B117" s="16"/>
      <c r="C117" s="66"/>
      <c r="D117" s="16"/>
      <c r="E117" s="16"/>
      <c r="F117" s="16"/>
      <c r="G117" s="21"/>
      <c r="H117" s="67"/>
      <c r="I117" s="68"/>
      <c r="J117" s="16"/>
    </row>
    <row r="118" spans="1:10" s="15" customFormat="1" ht="18" customHeight="1">
      <c r="A118" s="16"/>
      <c r="B118" s="16"/>
      <c r="C118" s="66"/>
      <c r="D118" s="16"/>
      <c r="E118" s="16"/>
      <c r="F118" s="16"/>
      <c r="G118" s="21"/>
      <c r="H118" s="67"/>
      <c r="I118" s="68"/>
      <c r="J118" s="16"/>
    </row>
    <row r="119" spans="1:10" s="15" customFormat="1" ht="18" customHeight="1">
      <c r="A119" s="16"/>
      <c r="B119" s="16"/>
      <c r="C119" s="66"/>
      <c r="D119" s="16"/>
      <c r="E119" s="16"/>
      <c r="F119" s="16"/>
      <c r="G119" s="21"/>
      <c r="H119" s="67"/>
      <c r="I119" s="68"/>
      <c r="J119" s="16"/>
    </row>
    <row r="120" spans="1:10" s="15" customFormat="1" ht="18" customHeight="1">
      <c r="A120" s="16"/>
      <c r="B120" s="16"/>
      <c r="C120" s="66"/>
      <c r="D120" s="16"/>
      <c r="E120" s="16"/>
      <c r="F120" s="16"/>
      <c r="G120" s="21"/>
      <c r="H120" s="67"/>
      <c r="I120" s="68"/>
      <c r="J120" s="16"/>
    </row>
    <row r="121" spans="1:10" s="15" customFormat="1" ht="18" customHeight="1">
      <c r="A121" s="16"/>
      <c r="B121" s="16"/>
      <c r="C121" s="66"/>
      <c r="D121" s="16"/>
      <c r="E121" s="16"/>
      <c r="F121" s="16"/>
      <c r="G121" s="21"/>
      <c r="H121" s="67"/>
      <c r="I121" s="68"/>
      <c r="J121" s="16"/>
    </row>
    <row r="122" spans="1:10" s="15" customFormat="1" ht="18" customHeight="1">
      <c r="A122" s="16"/>
      <c r="B122" s="16"/>
      <c r="C122" s="66"/>
      <c r="D122" s="16"/>
      <c r="E122" s="16"/>
      <c r="F122" s="16"/>
      <c r="G122" s="21"/>
      <c r="H122" s="67"/>
      <c r="I122" s="68"/>
      <c r="J122" s="16"/>
    </row>
    <row r="123" spans="1:10" s="15" customFormat="1" ht="18" customHeight="1">
      <c r="A123" s="16"/>
      <c r="B123" s="16"/>
      <c r="C123" s="66"/>
      <c r="D123" s="16"/>
      <c r="E123" s="16"/>
      <c r="F123" s="16"/>
      <c r="G123" s="21"/>
      <c r="H123" s="67"/>
      <c r="I123" s="68"/>
      <c r="J123" s="16"/>
    </row>
    <row r="124" spans="1:10" s="15" customFormat="1" ht="18" customHeight="1">
      <c r="A124" s="16"/>
      <c r="B124" s="16"/>
      <c r="C124" s="66"/>
      <c r="D124" s="16"/>
      <c r="E124" s="16"/>
      <c r="F124" s="16"/>
      <c r="G124" s="21"/>
      <c r="H124" s="67"/>
      <c r="I124" s="68"/>
      <c r="J124" s="16"/>
    </row>
    <row r="125" spans="1:10" s="15" customFormat="1" ht="18" customHeight="1">
      <c r="A125" s="16"/>
      <c r="B125" s="16"/>
      <c r="C125" s="66"/>
      <c r="D125" s="16"/>
      <c r="E125" s="16"/>
      <c r="F125" s="16"/>
      <c r="G125" s="21"/>
      <c r="H125" s="67"/>
      <c r="I125" s="68"/>
      <c r="J125" s="16"/>
    </row>
    <row r="126" spans="1:10" s="15" customFormat="1" ht="18" customHeight="1">
      <c r="A126" s="16"/>
      <c r="B126" s="16"/>
      <c r="C126" s="66"/>
      <c r="D126" s="16"/>
      <c r="E126" s="16"/>
      <c r="F126" s="16"/>
      <c r="G126" s="21"/>
      <c r="H126" s="67"/>
      <c r="I126" s="68"/>
      <c r="J126" s="16"/>
    </row>
    <row r="127" spans="1:10" s="15" customFormat="1" ht="18" customHeight="1">
      <c r="A127" s="16"/>
      <c r="B127" s="16"/>
      <c r="C127" s="66"/>
      <c r="D127" s="16"/>
      <c r="E127" s="16"/>
      <c r="F127" s="16"/>
      <c r="G127" s="21"/>
      <c r="H127" s="67"/>
      <c r="I127" s="68"/>
      <c r="J127" s="16"/>
    </row>
    <row r="128" spans="1:10" s="15" customFormat="1" ht="18" customHeight="1">
      <c r="A128" s="16"/>
      <c r="B128" s="16"/>
      <c r="C128" s="66"/>
      <c r="D128" s="16"/>
      <c r="E128" s="16"/>
      <c r="F128" s="16"/>
      <c r="G128" s="21"/>
      <c r="H128" s="67"/>
      <c r="I128" s="68"/>
      <c r="J128" s="16"/>
    </row>
    <row r="129" spans="1:10" s="15" customFormat="1" ht="18" customHeight="1">
      <c r="A129" s="16"/>
      <c r="B129" s="16"/>
      <c r="C129" s="66"/>
      <c r="D129" s="16"/>
      <c r="E129" s="16"/>
      <c r="F129" s="16"/>
      <c r="G129" s="21"/>
      <c r="H129" s="67"/>
      <c r="I129" s="68"/>
      <c r="J129" s="16"/>
    </row>
    <row r="130" spans="1:10" s="15" customFormat="1" ht="18" customHeight="1">
      <c r="A130" s="16"/>
      <c r="B130" s="16"/>
      <c r="C130" s="66"/>
      <c r="D130" s="16"/>
      <c r="E130" s="16"/>
      <c r="F130" s="16"/>
      <c r="G130" s="21"/>
      <c r="H130" s="67"/>
      <c r="I130" s="68"/>
      <c r="J130" s="16"/>
    </row>
    <row r="131" spans="1:10" s="15" customFormat="1" ht="18" customHeight="1">
      <c r="A131" s="16"/>
      <c r="B131" s="16"/>
      <c r="C131" s="66"/>
      <c r="D131" s="16"/>
      <c r="E131" s="16"/>
      <c r="F131" s="16"/>
      <c r="G131" s="21"/>
      <c r="H131" s="67"/>
      <c r="I131" s="68"/>
      <c r="J131" s="16"/>
    </row>
    <row r="132" spans="1:10" s="15" customFormat="1" ht="18" customHeight="1">
      <c r="A132" s="16"/>
      <c r="B132" s="16"/>
      <c r="C132" s="66"/>
      <c r="D132" s="16"/>
      <c r="E132" s="16"/>
      <c r="F132" s="16"/>
      <c r="G132" s="21"/>
      <c r="H132" s="67"/>
      <c r="I132" s="68"/>
      <c r="J132" s="16"/>
    </row>
    <row r="133" spans="1:10" s="15" customFormat="1" ht="18" customHeight="1">
      <c r="A133" s="16"/>
      <c r="B133" s="16"/>
      <c r="C133" s="66"/>
      <c r="D133" s="16"/>
      <c r="E133" s="16"/>
      <c r="F133" s="16"/>
      <c r="G133" s="21"/>
      <c r="H133" s="67"/>
      <c r="I133" s="68"/>
      <c r="J133" s="16"/>
    </row>
    <row r="134" spans="1:10" s="15" customFormat="1" ht="18" customHeight="1">
      <c r="A134" s="16"/>
      <c r="B134" s="16"/>
      <c r="C134" s="66"/>
      <c r="D134" s="16"/>
      <c r="E134" s="16"/>
      <c r="F134" s="16"/>
      <c r="G134" s="21"/>
      <c r="H134" s="67"/>
      <c r="I134" s="68"/>
      <c r="J134" s="16"/>
    </row>
    <row r="135" spans="1:10" s="15" customFormat="1" ht="18" customHeight="1">
      <c r="A135" s="16"/>
      <c r="B135" s="16"/>
      <c r="C135" s="66"/>
      <c r="D135" s="16"/>
      <c r="E135" s="16"/>
      <c r="F135" s="16"/>
      <c r="G135" s="21"/>
      <c r="H135" s="67"/>
      <c r="I135" s="68"/>
      <c r="J135" s="16"/>
    </row>
    <row r="136" spans="1:10" s="15" customFormat="1" ht="18" customHeight="1">
      <c r="A136" s="16"/>
      <c r="B136" s="16"/>
      <c r="C136" s="66"/>
      <c r="D136" s="16"/>
      <c r="E136" s="16"/>
      <c r="F136" s="16"/>
      <c r="G136" s="21"/>
      <c r="H136" s="67"/>
      <c r="I136" s="68"/>
      <c r="J136" s="16"/>
    </row>
    <row r="137" spans="1:10" s="15" customFormat="1" ht="18" customHeight="1">
      <c r="A137" s="16"/>
      <c r="B137" s="16"/>
      <c r="C137" s="66"/>
      <c r="D137" s="16"/>
      <c r="E137" s="16"/>
      <c r="F137" s="16"/>
      <c r="G137" s="21"/>
      <c r="H137" s="67"/>
      <c r="I137" s="68"/>
      <c r="J137" s="16"/>
    </row>
    <row r="138" spans="1:10" s="15" customFormat="1" ht="18" customHeight="1">
      <c r="A138" s="16"/>
      <c r="B138" s="16"/>
      <c r="C138" s="66"/>
      <c r="D138" s="16"/>
      <c r="E138" s="16"/>
      <c r="F138" s="16"/>
      <c r="G138" s="21"/>
      <c r="H138" s="67"/>
      <c r="I138" s="68"/>
      <c r="J138" s="16"/>
    </row>
    <row r="139" spans="1:10" s="15" customFormat="1" ht="18" customHeight="1">
      <c r="A139" s="16"/>
      <c r="B139" s="16"/>
      <c r="C139" s="66"/>
      <c r="D139" s="16"/>
      <c r="E139" s="16"/>
      <c r="F139" s="16"/>
      <c r="G139" s="21"/>
      <c r="H139" s="67"/>
      <c r="I139" s="68"/>
      <c r="J139" s="16"/>
    </row>
    <row r="140" spans="1:10" s="15" customFormat="1" ht="18" customHeight="1">
      <c r="A140" s="16"/>
      <c r="B140" s="16"/>
      <c r="C140" s="66"/>
      <c r="D140" s="16"/>
      <c r="E140" s="16"/>
      <c r="F140" s="16"/>
      <c r="G140" s="21"/>
      <c r="H140" s="67"/>
      <c r="I140" s="68"/>
      <c r="J140" s="16"/>
    </row>
    <row r="141" ht="18" customHeight="1"/>
    <row r="142" ht="20.25" customHeight="1"/>
    <row r="143" ht="18" customHeight="1"/>
  </sheetData>
  <sheetProtection/>
  <mergeCells count="14">
    <mergeCell ref="A28:I28"/>
    <mergeCell ref="A61:I61"/>
    <mergeCell ref="C79:D79"/>
    <mergeCell ref="C59:D59"/>
    <mergeCell ref="G12:I12"/>
    <mergeCell ref="G13:I13"/>
    <mergeCell ref="H19:J19"/>
    <mergeCell ref="H24:J24"/>
    <mergeCell ref="D10:I10"/>
    <mergeCell ref="A1:I1"/>
    <mergeCell ref="F9:G9"/>
    <mergeCell ref="D9:E9"/>
    <mergeCell ref="B13:C13"/>
    <mergeCell ref="B12:C12"/>
  </mergeCells>
  <conditionalFormatting sqref="B12">
    <cfRule type="cellIs" priority="63" dxfId="31" operator="equal" stopIfTrue="1">
      <formula>ISBLANK(B)</formula>
    </cfRule>
  </conditionalFormatting>
  <conditionalFormatting sqref="B13">
    <cfRule type="cellIs" priority="62" dxfId="31" operator="equal" stopIfTrue="1">
      <formula>ISBLANK(B)</formula>
    </cfRule>
  </conditionalFormatting>
  <conditionalFormatting sqref="G12">
    <cfRule type="cellIs" priority="61" dxfId="31" operator="equal" stopIfTrue="1">
      <formula>ISBLANK(B)</formula>
    </cfRule>
  </conditionalFormatting>
  <conditionalFormatting sqref="G13">
    <cfRule type="cellIs" priority="60" dxfId="31" operator="equal" stopIfTrue="1">
      <formula>ISBLANK(B)</formula>
    </cfRule>
  </conditionalFormatting>
  <conditionalFormatting sqref="J29:J56 J69:J76 J65 J78">
    <cfRule type="containsText" priority="59" dxfId="2" operator="containsText" stopIfTrue="1" text="Need">
      <formula>NOT(ISERROR(SEARCH("Need",J29)))</formula>
    </cfRule>
  </conditionalFormatting>
  <conditionalFormatting sqref="H18">
    <cfRule type="containsText" priority="47" dxfId="2" operator="containsText" stopIfTrue="1" text="Need">
      <formula>NOT(ISERROR(SEARCH("Need",H18)))</formula>
    </cfRule>
  </conditionalFormatting>
  <conditionalFormatting sqref="H18">
    <cfRule type="containsText" priority="46" dxfId="28" operator="containsText" stopIfTrue="1" text="Minimum">
      <formula>NOT(ISERROR(SEARCH("Minimum",H18)))</formula>
    </cfRule>
  </conditionalFormatting>
  <conditionalFormatting sqref="H19">
    <cfRule type="containsText" priority="44" dxfId="22" operator="containsText" stopIfTrue="1" text="Full">
      <formula>NOT(ISERROR(SEARCH("Full",H19)))</formula>
    </cfRule>
    <cfRule type="containsText" priority="45" dxfId="21" operator="containsText" stopIfTrue="1" text="Need">
      <formula>NOT(ISERROR(SEARCH("Need",H19)))</formula>
    </cfRule>
  </conditionalFormatting>
  <conditionalFormatting sqref="J57:J58">
    <cfRule type="containsText" priority="43" dxfId="2" operator="containsText" stopIfTrue="1" text="Need">
      <formula>NOT(ISERROR(SEARCH("Need",J57)))</formula>
    </cfRule>
  </conditionalFormatting>
  <conditionalFormatting sqref="J29:J58 J69:J76 J65 J78">
    <cfRule type="containsText" priority="42" dxfId="1" operator="containsText" stopIfTrue="1" text="Minimum">
      <formula>NOT(ISERROR(SEARCH("Minimum",J29)))</formula>
    </cfRule>
  </conditionalFormatting>
  <conditionalFormatting sqref="A29:B58 A69:B76 A65:B65 Q69:Q76 Q65 V69:V76 V65 V78 Q78 A78:B78">
    <cfRule type="expression" priority="68" dxfId="0" stopIfTrue="1">
      <formula>AND(#REF!="B",#REF!&gt;1300,'Customer Order Form'!#REF!&gt;0)</formula>
    </cfRule>
  </conditionalFormatting>
  <conditionalFormatting sqref="H24">
    <cfRule type="containsText" priority="35" dxfId="22" operator="containsText" stopIfTrue="1" text="Full">
      <formula>NOT(ISERROR(SEARCH("Full",H24)))</formula>
    </cfRule>
    <cfRule type="containsText" priority="36" dxfId="21" operator="containsText" stopIfTrue="1" text="Need">
      <formula>NOT(ISERROR(SEARCH("Need",H24)))</formula>
    </cfRule>
  </conditionalFormatting>
  <conditionalFormatting sqref="J62">
    <cfRule type="containsText" priority="21" dxfId="2" operator="containsText" stopIfTrue="1" text="Need">
      <formula>NOT(ISERROR(SEARCH("Need",J62)))</formula>
    </cfRule>
  </conditionalFormatting>
  <conditionalFormatting sqref="J62">
    <cfRule type="containsText" priority="20" dxfId="1" operator="containsText" stopIfTrue="1" text="Minimum">
      <formula>NOT(ISERROR(SEARCH("Minimum",J62)))</formula>
    </cfRule>
  </conditionalFormatting>
  <conditionalFormatting sqref="A62:B62">
    <cfRule type="expression" priority="22" dxfId="0" stopIfTrue="1">
      <formula>AND(#REF!="B",#REF!&gt;1300,'Customer Order Form'!#REF!&gt;0)</formula>
    </cfRule>
  </conditionalFormatting>
  <conditionalFormatting sqref="J63">
    <cfRule type="containsText" priority="18" dxfId="2" operator="containsText" stopIfTrue="1" text="Need">
      <formula>NOT(ISERROR(SEARCH("Need",J63)))</formula>
    </cfRule>
  </conditionalFormatting>
  <conditionalFormatting sqref="J63">
    <cfRule type="containsText" priority="17" dxfId="1" operator="containsText" stopIfTrue="1" text="Minimum">
      <formula>NOT(ISERROR(SEARCH("Minimum",J63)))</formula>
    </cfRule>
  </conditionalFormatting>
  <conditionalFormatting sqref="A63:B63">
    <cfRule type="expression" priority="19" dxfId="0" stopIfTrue="1">
      <formula>AND(#REF!="B",#REF!&gt;1300,'Customer Order Form'!#REF!&gt;0)</formula>
    </cfRule>
  </conditionalFormatting>
  <conditionalFormatting sqref="J64">
    <cfRule type="containsText" priority="15" dxfId="2" operator="containsText" stopIfTrue="1" text="Need">
      <formula>NOT(ISERROR(SEARCH("Need",J64)))</formula>
    </cfRule>
  </conditionalFormatting>
  <conditionalFormatting sqref="J64">
    <cfRule type="containsText" priority="14" dxfId="1" operator="containsText" stopIfTrue="1" text="Minimum">
      <formula>NOT(ISERROR(SEARCH("Minimum",J64)))</formula>
    </cfRule>
  </conditionalFormatting>
  <conditionalFormatting sqref="A64:B64">
    <cfRule type="expression" priority="16" dxfId="0" stopIfTrue="1">
      <formula>AND(#REF!="B",#REF!&gt;1300,'Customer Order Form'!#REF!&gt;0)</formula>
    </cfRule>
  </conditionalFormatting>
  <conditionalFormatting sqref="J66">
    <cfRule type="containsText" priority="12" dxfId="2" operator="containsText" stopIfTrue="1" text="Need">
      <formula>NOT(ISERROR(SEARCH("Need",J66)))</formula>
    </cfRule>
  </conditionalFormatting>
  <conditionalFormatting sqref="J66">
    <cfRule type="containsText" priority="11" dxfId="1" operator="containsText" stopIfTrue="1" text="Minimum">
      <formula>NOT(ISERROR(SEARCH("Minimum",J66)))</formula>
    </cfRule>
  </conditionalFormatting>
  <conditionalFormatting sqref="A66:B66">
    <cfRule type="expression" priority="13" dxfId="0" stopIfTrue="1">
      <formula>AND(#REF!="B",#REF!&gt;1300,'Customer Order Form'!#REF!&gt;0)</formula>
    </cfRule>
  </conditionalFormatting>
  <conditionalFormatting sqref="J67">
    <cfRule type="containsText" priority="9" dxfId="2" operator="containsText" stopIfTrue="1" text="Need">
      <formula>NOT(ISERROR(SEARCH("Need",J67)))</formula>
    </cfRule>
  </conditionalFormatting>
  <conditionalFormatting sqref="J67">
    <cfRule type="containsText" priority="8" dxfId="1" operator="containsText" stopIfTrue="1" text="Minimum">
      <formula>NOT(ISERROR(SEARCH("Minimum",J67)))</formula>
    </cfRule>
  </conditionalFormatting>
  <conditionalFormatting sqref="A67:B67">
    <cfRule type="expression" priority="10" dxfId="0" stopIfTrue="1">
      <formula>AND(#REF!="B",#REF!&gt;1300,'Customer Order Form'!#REF!&gt;0)</formula>
    </cfRule>
  </conditionalFormatting>
  <conditionalFormatting sqref="J68">
    <cfRule type="containsText" priority="6" dxfId="2" operator="containsText" stopIfTrue="1" text="Need">
      <formula>NOT(ISERROR(SEARCH("Need",J68)))</formula>
    </cfRule>
  </conditionalFormatting>
  <conditionalFormatting sqref="J68">
    <cfRule type="containsText" priority="5" dxfId="1" operator="containsText" stopIfTrue="1" text="Minimum">
      <formula>NOT(ISERROR(SEARCH("Minimum",J68)))</formula>
    </cfRule>
  </conditionalFormatting>
  <conditionalFormatting sqref="A68:B68">
    <cfRule type="expression" priority="7" dxfId="0" stopIfTrue="1">
      <formula>AND(#REF!="B",#REF!&gt;1300,'Customer Order Form'!#REF!&gt;0)</formula>
    </cfRule>
  </conditionalFormatting>
  <conditionalFormatting sqref="J77">
    <cfRule type="containsText" priority="2" dxfId="2" operator="containsText" stopIfTrue="1" text="Need">
      <formula>NOT(ISERROR(SEARCH("Need",J77)))</formula>
    </cfRule>
  </conditionalFormatting>
  <conditionalFormatting sqref="J77">
    <cfRule type="containsText" priority="1" dxfId="1" operator="containsText" stopIfTrue="1" text="Minimum">
      <formula>NOT(ISERROR(SEARCH("Minimum",J77)))</formula>
    </cfRule>
  </conditionalFormatting>
  <conditionalFormatting sqref="V77 Q77 A77:B77">
    <cfRule type="expression" priority="3" dxfId="0" stopIfTrue="1">
      <formula>AND(#REF!="B",#REF!&gt;1300,'Customer Order Form'!#REF!&gt;0)</formula>
    </cfRule>
  </conditionalFormatting>
  <printOptions horizontalCentered="1"/>
  <pageMargins left="0.25" right="0.25" top="0.25" bottom="0.5" header="0.28" footer="0.25"/>
  <pageSetup fitToHeight="3" fitToWidth="1" horizontalDpi="600" verticalDpi="600" orientation="portrait" scale="80" r:id="rId1"/>
  <headerFooter alignWithMargins="0"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Del-Nat</dc:creator>
  <cp:keywords/>
  <dc:description/>
  <cp:lastModifiedBy>Stafford, Chris</cp:lastModifiedBy>
  <cp:lastPrinted>2015-12-16T14:52:58Z</cp:lastPrinted>
  <dcterms:created xsi:type="dcterms:W3CDTF">2007-05-02T20:36:34Z</dcterms:created>
  <dcterms:modified xsi:type="dcterms:W3CDTF">2016-05-04T15:27:41Z</dcterms:modified>
  <cp:category/>
  <cp:version/>
  <cp:contentType/>
  <cp:contentStatus/>
</cp:coreProperties>
</file>